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nzcp.sharepoint.com/sites/ANZCPExecutive/Shared Documents/CPD/CPD 2025/"/>
    </mc:Choice>
  </mc:AlternateContent>
  <xr:revisionPtr revIDLastSave="0" documentId="8_{5E1CD8B1-5427-44A3-8551-AAF51935F900}" xr6:coauthVersionLast="47" xr6:coauthVersionMax="47" xr10:uidLastSave="{00000000-0000-0000-0000-000000000000}"/>
  <workbookProtection workbookAlgorithmName="SHA-512" workbookHashValue="syYspOE7kuEZMV6oTWifcjsnXi7UB88zenpLSQuUs/IzGKKaLdLV9IQOfBrMSHW9z+Uv07gEwu6jHPNJj3/rdw==" workbookSaltValue="zlIvAt2u/LmzmZh6vTxv2Q==" workbookSpinCount="100000" lockStructure="1"/>
  <bookViews>
    <workbookView xWindow="-120" yWindow="-120" windowWidth="29040" windowHeight="17640" xr2:uid="{00000000-000D-0000-FFFF-FFFF00000000}"/>
  </bookViews>
  <sheets>
    <sheet name="Core Perfusion Activity" sheetId="1" r:id="rId1"/>
    <sheet name="Non-core Perfusion Activity" sheetId="4" r:id="rId2"/>
    <sheet name="Professional Activity Report" sheetId="3" r:id="rId3"/>
    <sheet name="Data Validation" sheetId="5" state="hidden" r:id="rId4"/>
  </sheets>
  <definedNames>
    <definedName name="Active_Participation">'Data Validation'!$A$52:$A$58</definedName>
    <definedName name="ANZCP_Professional_Activity_ASM">'Data Validation'!$A$13</definedName>
    <definedName name="Attendance_at_Professional_Mtgs">'Data Validation'!$A$13:$A$20</definedName>
    <definedName name="Attendance_at_Professional_Mtgs2">'Data Validation'!$A$17:$A$20</definedName>
    <definedName name="Case_Type">'Data Validation'!$A$2:$A$5</definedName>
    <definedName name="Casetype">'Data Validation'!$A$2:$A$5</definedName>
    <definedName name="External_Study">'Data Validation'!$A$44:$A$50</definedName>
    <definedName name="Non_core_Activity">'Data Validation'!$A$7</definedName>
    <definedName name="Other_Meetings_and_Events">'Data Validation'!$A$28:$A$32</definedName>
    <definedName name="Other_Sources_for_Competency_Verification">'Data Validation'!$A$69:$A$76</definedName>
    <definedName name="Prof_Activity_Publications">'Data Validation'!$A$34:$A$42</definedName>
    <definedName name="ProfActivityPresentations">'Data Validation'!$A$22:$A$26</definedName>
    <definedName name="Professional_Activity">'Data Validation'!$A$15</definedName>
    <definedName name="Teaching_and_Mentoring">'Data Validation'!$A$62:$A$67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6" i="1"/>
  <c r="H22" i="1"/>
  <c r="H21" i="1"/>
  <c r="H23" i="1"/>
  <c r="H24" i="1"/>
  <c r="H16" i="4"/>
  <c r="H15" i="4"/>
  <c r="H114" i="1"/>
  <c r="H25" i="1"/>
  <c r="H27" i="1"/>
  <c r="H28" i="1"/>
  <c r="H29" i="1"/>
  <c r="H30" i="1"/>
  <c r="E32" i="3"/>
  <c r="E33" i="3"/>
  <c r="E34" i="3"/>
  <c r="E35" i="3"/>
  <c r="E36" i="3"/>
  <c r="E37" i="3"/>
  <c r="E38" i="3"/>
  <c r="E31" i="3"/>
  <c r="E22" i="3"/>
  <c r="E10" i="3"/>
  <c r="E108" i="3" l="1"/>
  <c r="E109" i="3"/>
  <c r="E110" i="3"/>
  <c r="E111" i="3"/>
  <c r="E112" i="3"/>
  <c r="E113" i="3"/>
  <c r="E114" i="3"/>
  <c r="E107" i="3"/>
  <c r="E96" i="3"/>
  <c r="E97" i="3"/>
  <c r="E98" i="3"/>
  <c r="E99" i="3"/>
  <c r="E100" i="3"/>
  <c r="E101" i="3"/>
  <c r="E102" i="3"/>
  <c r="E95" i="3"/>
  <c r="E80" i="3"/>
  <c r="E81" i="3"/>
  <c r="E82" i="3"/>
  <c r="E83" i="3"/>
  <c r="E84" i="3"/>
  <c r="E85" i="3"/>
  <c r="E86" i="3"/>
  <c r="E79" i="3"/>
  <c r="E68" i="3"/>
  <c r="E69" i="3"/>
  <c r="E70" i="3"/>
  <c r="E71" i="3"/>
  <c r="E72" i="3"/>
  <c r="E73" i="3"/>
  <c r="E74" i="3"/>
  <c r="E67" i="3"/>
  <c r="E56" i="3"/>
  <c r="E57" i="3"/>
  <c r="E58" i="3"/>
  <c r="E59" i="3"/>
  <c r="E60" i="3"/>
  <c r="E61" i="3"/>
  <c r="E62" i="3"/>
  <c r="E55" i="3"/>
  <c r="E44" i="3"/>
  <c r="E45" i="3"/>
  <c r="E46" i="3"/>
  <c r="E47" i="3"/>
  <c r="E48" i="3"/>
  <c r="E49" i="3"/>
  <c r="E50" i="3"/>
  <c r="E43" i="3"/>
  <c r="E23" i="3"/>
  <c r="E24" i="3"/>
  <c r="E25" i="3"/>
  <c r="E26" i="3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E103" i="3" l="1"/>
  <c r="H115" i="1"/>
  <c r="E27" i="3"/>
  <c r="H85" i="4"/>
  <c r="F7" i="4" s="1"/>
  <c r="F7" i="1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E115" i="3" l="1"/>
  <c r="E87" i="3"/>
  <c r="E75" i="3"/>
  <c r="E63" i="3"/>
  <c r="E51" i="3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l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E39" i="3"/>
  <c r="E117" i="3" s="1"/>
  <c r="E4" i="3" s="1"/>
  <c r="F9" i="1" s="1"/>
  <c r="F6" i="1" l="1"/>
  <c r="F6" i="4" s="1"/>
  <c r="F8" i="4" s="1"/>
  <c r="F8" i="1" l="1"/>
</calcChain>
</file>

<file path=xl/sharedStrings.xml><?xml version="1.0" encoding="utf-8"?>
<sst xmlns="http://schemas.openxmlformats.org/spreadsheetml/2006/main" count="244" uniqueCount="132">
  <si>
    <t xml:space="preserve">Core Perfusion Activity Report </t>
  </si>
  <si>
    <t>50 points (or 40 points Core Activity minimum with balance of points Non-Core Activity)</t>
  </si>
  <si>
    <t>Summary Table of All Activities:</t>
  </si>
  <si>
    <t xml:space="preserve">Core Perfusion Activities </t>
  </si>
  <si>
    <t>40 points minimum                                           Total</t>
  </si>
  <si>
    <t>Non Core Perfusion Activities</t>
  </si>
  <si>
    <t>10 points maximum                                           Total</t>
  </si>
  <si>
    <t>TOTAL</t>
  </si>
  <si>
    <t>(These totals will auto populate once activities are completed)</t>
  </si>
  <si>
    <t xml:space="preserve">Professional Activity </t>
  </si>
  <si>
    <t>15 points minimum                                           Total</t>
  </si>
  <si>
    <t>Name:</t>
  </si>
  <si>
    <t>Please ensure name is entered here and file saved under name</t>
  </si>
  <si>
    <r>
      <t xml:space="preserve">Please click on each cell under </t>
    </r>
    <r>
      <rPr>
        <b/>
        <i/>
        <sz val="10"/>
        <color rgb="FFC00000"/>
        <rFont val="Poppins"/>
      </rPr>
      <t>Case Type</t>
    </r>
    <r>
      <rPr>
        <i/>
        <sz val="10"/>
        <color rgb="FFC00000"/>
        <rFont val="Poppins"/>
      </rPr>
      <t xml:space="preserve"> to select from the drop down box. </t>
    </r>
    <r>
      <rPr>
        <b/>
        <i/>
        <sz val="10"/>
        <color rgb="FFC00000"/>
        <rFont val="Poppins"/>
      </rPr>
      <t>Points will automatically populate.</t>
    </r>
  </si>
  <si>
    <t>No.</t>
  </si>
  <si>
    <t>Date</t>
  </si>
  <si>
    <t>Hospital</t>
  </si>
  <si>
    <t>Id No.</t>
  </si>
  <si>
    <t>Procedure</t>
  </si>
  <si>
    <t>Surgeon</t>
  </si>
  <si>
    <t>Case Type</t>
  </si>
  <si>
    <t>Points</t>
  </si>
  <si>
    <t>Legend: Choose From Drop Down Menu under 'Case Type' column these Core Perfusion Activities:</t>
  </si>
  <si>
    <t>Core Perfusion Activity 1 point / case</t>
  </si>
  <si>
    <t>Simulation Course Participation 2 points (max 2 per course, max 10 in category)</t>
  </si>
  <si>
    <t>Simulation Course Instructor 2 points (max 2 per course, max 10 in category)</t>
  </si>
  <si>
    <t>Off pump standby (in theatre &amp; CPB setup) 0.5 point/case (max 10)</t>
  </si>
  <si>
    <t xml:space="preserve">Non-Core Clinical Activity Report </t>
  </si>
  <si>
    <t>Balance of points Non-Core Activity - 10 points maximum</t>
  </si>
  <si>
    <t>Core Perfusion Activities</t>
  </si>
  <si>
    <t>40 points minimum                                  Total</t>
  </si>
  <si>
    <t>10 points maximum                                  Total</t>
  </si>
  <si>
    <r>
      <t xml:space="preserve">Please click on each cell under Case Type to select from the drop down box. </t>
    </r>
    <r>
      <rPr>
        <b/>
        <i/>
        <sz val="10"/>
        <color rgb="FFC00000"/>
        <rFont val="Poppins"/>
      </rPr>
      <t>Points will automatically populate.</t>
    </r>
  </si>
  <si>
    <t>Legend: Choose From Drop Down Menu under 'Case Type' column these Non-Core Perfusion Activities:</t>
  </si>
  <si>
    <t>Off Pump Standby in-hospital  0.25 / case</t>
  </si>
  <si>
    <t>Cell salvaging 0.5 / case</t>
  </si>
  <si>
    <t>IABP (establishment  or troubleshooting) 0.5 / case</t>
  </si>
  <si>
    <t xml:space="preserve">ECMO Initiation / Wean / Retrieval:  1 / case </t>
  </si>
  <si>
    <t>Procurement/preservation of donor organ 1 / case</t>
  </si>
  <si>
    <t>Total</t>
  </si>
  <si>
    <t>Professional Activity Report</t>
  </si>
  <si>
    <t>15 points minimum per year</t>
  </si>
  <si>
    <t xml:space="preserve">Total Professional Activity Points </t>
  </si>
  <si>
    <t xml:space="preserve">Please click on each cell under Meeting Type (Column C) to select from the drop down box. Points will automatically populate </t>
  </si>
  <si>
    <t>Attendance at Professional Meetings</t>
  </si>
  <si>
    <t>Meeting Title</t>
  </si>
  <si>
    <t>Meeting Type#</t>
  </si>
  <si>
    <t>Hours Attended</t>
  </si>
  <si>
    <t>Legend:</t>
  </si>
  <si>
    <t>ANZCP Annual Scientific Meeting</t>
  </si>
  <si>
    <r>
      <rPr>
        <b/>
        <sz val="10"/>
        <color rgb="FF243D6D"/>
        <rFont val="Poppins"/>
      </rPr>
      <t xml:space="preserve">Hours Attended  </t>
    </r>
    <r>
      <rPr>
        <b/>
        <sz val="10"/>
        <color theme="1"/>
        <rFont val="Poppins"/>
      </rPr>
      <t xml:space="preserve">      </t>
    </r>
    <r>
      <rPr>
        <b/>
        <sz val="10"/>
        <color rgb="FFC00000"/>
        <rFont val="Poppins"/>
      </rPr>
      <t>(Enter Manually)</t>
    </r>
  </si>
  <si>
    <r>
      <rPr>
        <b/>
        <sz val="10"/>
        <color rgb="FF243D6D"/>
        <rFont val="Poppins"/>
      </rPr>
      <t xml:space="preserve">Points </t>
    </r>
    <r>
      <rPr>
        <b/>
        <sz val="10"/>
        <color theme="1"/>
        <rFont val="Poppins"/>
      </rPr>
      <t xml:space="preserve">           </t>
    </r>
    <r>
      <rPr>
        <b/>
        <sz val="10"/>
        <color rgb="FFC00000"/>
        <rFont val="Poppins"/>
      </rPr>
      <t>(Enter Manually)</t>
    </r>
  </si>
  <si>
    <t>Local, State or International Meetings 1 point per hour TO BE ENTERED MANUALLY</t>
  </si>
  <si>
    <t xml:space="preserve">Attendance at Professional Meetings - Non Manual Entry </t>
  </si>
  <si>
    <t>Simulation Seminar / Workshop</t>
  </si>
  <si>
    <t>ANZCP Perfusion into Practice Meeting 2 points</t>
  </si>
  <si>
    <t>ANZBP Autotransfusion Course</t>
  </si>
  <si>
    <t>Overseas Heart Mission</t>
  </si>
  <si>
    <t>Total Points for All Professional Meets</t>
  </si>
  <si>
    <t>Attendance at Other Meetings / Events</t>
  </si>
  <si>
    <t>Visiting other hospital for learning purposes 2 points per day (max 5 per visit)</t>
  </si>
  <si>
    <t>Hospital based Simulation Practice 2 points (max 4)</t>
  </si>
  <si>
    <t>Company sponsored Educational Event or general (non company) workshop 2 points (max 4)</t>
  </si>
  <si>
    <t>Grand Rounds, In-Services, M&amp;M, Audits and Journal Club 1 point (max 5)</t>
  </si>
  <si>
    <t>Cardiac Catheter Conference, Surgical Planning or Patient Debrief meetings 0.5 points (max 2)</t>
  </si>
  <si>
    <t>Presentations</t>
  </si>
  <si>
    <t>Presentation Type#</t>
  </si>
  <si>
    <t>Presentation at a State, National or International Meeting</t>
  </si>
  <si>
    <t>Poster Presentation at a State, National or International Meeting</t>
  </si>
  <si>
    <t>Presentation at a Workshop, Local or Other Meeting</t>
  </si>
  <si>
    <t>Presenter or Facilitator at a Simulation Workshop</t>
  </si>
  <si>
    <t>Presentation at an In-Service, M&amp;M, Audit or Journal Club 3 points (max 6)</t>
  </si>
  <si>
    <t>Publications</t>
  </si>
  <si>
    <t>Publication Type#</t>
  </si>
  <si>
    <t>Publication in a Journal with an Editorial Policy</t>
  </si>
  <si>
    <t xml:space="preserve">Publication in a Journal without an Editorial Policy </t>
  </si>
  <si>
    <t>Publication of a Chapter in a Perfusion related book</t>
  </si>
  <si>
    <t>Publication of an Abstract</t>
  </si>
  <si>
    <t>Research based publication in the ANZCP Gazette</t>
  </si>
  <si>
    <t>Medico legal Reports / Expert witness</t>
  </si>
  <si>
    <t>Review of a departmental Patient Management Policy 3 points (max 6)</t>
  </si>
  <si>
    <t>Reviewing a journal manuscript on behalf of a journal prior to publication 5 points (max 10)</t>
  </si>
  <si>
    <t>Other non-research publication in ANZCP Gazette</t>
  </si>
  <si>
    <t>External Study</t>
  </si>
  <si>
    <t>Study Type</t>
  </si>
  <si>
    <t>Study Type#</t>
  </si>
  <si>
    <t>Completing study for a Master's degree or PhD</t>
  </si>
  <si>
    <t>Enrolment in a PhD or Master's Program (0.5 FTE) 10 points per yr (max 3 yr Master's, 6 yrs PhD)</t>
  </si>
  <si>
    <t>Completing study for a certificate, degree or diploma</t>
  </si>
  <si>
    <t>For a single subject</t>
  </si>
  <si>
    <t>Actively involved in a Research Project</t>
  </si>
  <si>
    <t>Subscription to a Professionally relevant Journal (max 2 Journal Subscription) 2 points (max 4)</t>
  </si>
  <si>
    <t>Perfusion related Online Learning 1 point per hour (max 4)</t>
  </si>
  <si>
    <t>Active Participation in ANZCP</t>
  </si>
  <si>
    <t>Role</t>
  </si>
  <si>
    <t>Professional Activity Type#</t>
  </si>
  <si>
    <t>ANZCP Executive Committee Member</t>
  </si>
  <si>
    <t>ANZBP Committee Member</t>
  </si>
  <si>
    <t>Sub-Committee Member</t>
  </si>
  <si>
    <t>Editorial Committee Member</t>
  </si>
  <si>
    <t>Preparing or Reviewing ANZCP documents or policies</t>
  </si>
  <si>
    <t>Preparing or Reviewing ANZBP course material</t>
  </si>
  <si>
    <t>Member of the ANZCP ASM Organising Committee</t>
  </si>
  <si>
    <t>Description</t>
  </si>
  <si>
    <t>Development of Perfusion Curriculum (per module)</t>
  </si>
  <si>
    <t>Examining in the ANZBP Trainee's final Competency Exams</t>
  </si>
  <si>
    <t>Marking of Perfusion essay's, assignments and module exams 2 points per paper (max 6)</t>
  </si>
  <si>
    <t>Teaching including preparation and presenting tutorials</t>
  </si>
  <si>
    <t>Workplace based assessment of Trainees providing feedback 1 point (max 2)</t>
  </si>
  <si>
    <t>Mentoring or Professional supervision of another Health Professional 1 point (max 2)</t>
  </si>
  <si>
    <t>Other sources for Competency Verification</t>
  </si>
  <si>
    <t>Peer Reviewed or Appraisal of Clinical Practice and Report by Surgical Director</t>
  </si>
  <si>
    <t>Clinical Audit of own Practice or input into Group Audit 3 points (max 6)</t>
  </si>
  <si>
    <t>Team Emergency training scenarios in own work environment with usual work team, incl. debrief 2 points (max 4)</t>
  </si>
  <si>
    <t>Chair / Participant of a Perfusion related Special Interest Group 2 points (max 4)</t>
  </si>
  <si>
    <t>Annual Performance Appraisal</t>
  </si>
  <si>
    <t>Incident Reporting or Monitoring 1 point (max 3)</t>
  </si>
  <si>
    <t>Contributing to Hospital Accreditation requirements 1 point per doc (max 3)</t>
  </si>
  <si>
    <t>Quality Assurance Programs and Maintenance of Equipment 2 points (max 4)</t>
  </si>
  <si>
    <t>ECMO Initiation / Wean / Retrieval:  1 / case</t>
  </si>
  <si>
    <t>Local, State or International Meetings 1 point per contact hour TO BE ENTERED MANUALLY</t>
  </si>
  <si>
    <t>ABCP Autotransfusion Course</t>
  </si>
  <si>
    <t>Australian and New Zealand Board of Perfusion 2025</t>
  </si>
  <si>
    <t>Activities to be submitted from Calendar Year 2024 : For Currency 1st July 2025 - 30th June 2026</t>
  </si>
  <si>
    <t>Activities to be submitted from Calendar Year 2024 : For Currency 1st July 2025-30th June 2026</t>
  </si>
  <si>
    <t>Supervising ANZCP Trainee 1 point per case (max 20)</t>
  </si>
  <si>
    <t xml:space="preserve">Teaching and Mentoring </t>
  </si>
  <si>
    <r>
      <rPr>
        <b/>
        <sz val="10"/>
        <color rgb="FF243D6D"/>
        <rFont val="Poppins"/>
      </rPr>
      <t>Points</t>
    </r>
    <r>
      <rPr>
        <b/>
        <sz val="10"/>
        <color theme="1"/>
        <rFont val="Poppins"/>
      </rPr>
      <t xml:space="preserve">   </t>
    </r>
    <r>
      <rPr>
        <b/>
        <sz val="10"/>
        <color rgb="FFC00000"/>
        <rFont val="Poppins"/>
      </rPr>
      <t>(Enter Manually)</t>
    </r>
  </si>
  <si>
    <t>Date Range</t>
  </si>
  <si>
    <t xml:space="preserve">Teaching and Mentoring - Non Manual Entry </t>
  </si>
  <si>
    <t>Hospital/s</t>
  </si>
  <si>
    <t>Supervising ANZCP Trainee 1 point per case TO BE ENTERED MANUALLY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</si>
</sst>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8"/>
      <color rgb="FF243D6D"/>
      <name val="Poppins"/>
    </font>
    <font>
      <b/>
      <sz val="11"/>
      <color rgb="FF243D6D"/>
      <name val="Calibri"/>
      <family val="2"/>
      <scheme val="minor"/>
    </font>
    <font>
      <sz val="11"/>
      <color rgb="FF243D6D"/>
      <name val="Calibri"/>
      <family val="2"/>
      <scheme val="minor"/>
    </font>
    <font>
      <b/>
      <sz val="16"/>
      <color rgb="FF243D6D"/>
      <name val="Calibri"/>
      <family val="2"/>
      <scheme val="minor"/>
    </font>
    <font>
      <sz val="11"/>
      <color rgb="FF243D6D"/>
      <name val="Calibri"/>
      <family val="2"/>
    </font>
    <font>
      <b/>
      <sz val="11"/>
      <color rgb="FF243D6D"/>
      <name val="Calibri"/>
      <family val="2"/>
    </font>
    <font>
      <b/>
      <sz val="20"/>
      <color rgb="FF243D6D"/>
      <name val="Poppins"/>
    </font>
    <font>
      <b/>
      <sz val="11"/>
      <color rgb="FF243D6D"/>
      <name val="Poppins"/>
    </font>
    <font>
      <b/>
      <sz val="24"/>
      <color rgb="FF243D6D"/>
      <name val="Poppins"/>
    </font>
    <font>
      <sz val="11"/>
      <color rgb="FF243D6D"/>
      <name val="Poppins"/>
    </font>
    <font>
      <b/>
      <sz val="11"/>
      <color rgb="FFC00000"/>
      <name val="Poppins"/>
    </font>
    <font>
      <sz val="11"/>
      <color theme="1"/>
      <name val="Poppins"/>
    </font>
    <font>
      <b/>
      <i/>
      <sz val="10"/>
      <color rgb="FFC00000"/>
      <name val="Poppins"/>
    </font>
    <font>
      <i/>
      <sz val="10"/>
      <color rgb="FFC00000"/>
      <name val="Poppins"/>
    </font>
    <font>
      <b/>
      <sz val="10"/>
      <color rgb="FF243D6D"/>
      <name val="Poppins"/>
    </font>
    <font>
      <i/>
      <sz val="11"/>
      <color theme="1"/>
      <name val="Calibri"/>
      <family val="2"/>
      <scheme val="minor"/>
    </font>
    <font>
      <b/>
      <sz val="9"/>
      <color rgb="FF243D6D"/>
      <name val="Poppins"/>
    </font>
    <font>
      <sz val="9"/>
      <color rgb="FF243D6D"/>
      <name val="Poppins"/>
    </font>
    <font>
      <sz val="8"/>
      <color rgb="FF243D6D"/>
      <name val="Poppins"/>
    </font>
    <font>
      <sz val="8"/>
      <color indexed="8"/>
      <name val="Poppins"/>
    </font>
    <font>
      <b/>
      <sz val="16"/>
      <color rgb="FF243D6D"/>
      <name val="Poppins"/>
    </font>
    <font>
      <b/>
      <sz val="12"/>
      <color rgb="FF243D6D"/>
      <name val="Poppins"/>
    </font>
    <font>
      <sz val="10"/>
      <color theme="1"/>
      <name val="Poppins"/>
    </font>
    <font>
      <sz val="10"/>
      <color rgb="FF243D6D"/>
      <name val="Poppins"/>
    </font>
    <font>
      <b/>
      <sz val="10"/>
      <color rgb="FFC00000"/>
      <name val="Poppins"/>
    </font>
    <font>
      <b/>
      <sz val="10"/>
      <color theme="1"/>
      <name val="Poppins"/>
    </font>
    <font>
      <b/>
      <i/>
      <sz val="10"/>
      <color rgb="FF243D6D"/>
      <name val="Poppins"/>
    </font>
    <font>
      <sz val="9"/>
      <color theme="1"/>
      <name val="Poppins"/>
    </font>
    <font>
      <sz val="9"/>
      <color indexed="8"/>
      <name val="Poppins"/>
    </font>
    <font>
      <sz val="10"/>
      <color rgb="FF00B050"/>
      <name val="Poppins"/>
    </font>
    <font>
      <sz val="10"/>
      <color rgb="FF000000"/>
      <name val="Poppins"/>
    </font>
    <font>
      <b/>
      <sz val="16"/>
      <color rgb="FFC00000"/>
      <name val="Calibri"/>
      <family val="2"/>
      <scheme val="minor"/>
    </font>
    <font>
      <b/>
      <sz val="14"/>
      <color rgb="FFC00000"/>
      <name val="Poppins"/>
    </font>
    <font>
      <sz val="14"/>
      <color rgb="FFC00000"/>
      <name val="Poppi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43D6D"/>
      </left>
      <right style="thin">
        <color rgb="FF243D6D"/>
      </right>
      <top style="thin">
        <color rgb="FF243D6D"/>
      </top>
      <bottom style="thin">
        <color rgb="FF243D6D"/>
      </bottom>
      <diagonal/>
    </border>
    <border>
      <left style="thin">
        <color rgb="FF243D6D"/>
      </left>
      <right/>
      <top style="thin">
        <color rgb="FF243D6D"/>
      </top>
      <bottom style="thin">
        <color rgb="FF243D6D"/>
      </bottom>
      <diagonal/>
    </border>
    <border>
      <left style="medium">
        <color rgb="FF243D6D"/>
      </left>
      <right style="medium">
        <color rgb="FF243D6D"/>
      </right>
      <top style="medium">
        <color rgb="FF243D6D"/>
      </top>
      <bottom style="medium">
        <color rgb="FF243D6D"/>
      </bottom>
      <diagonal/>
    </border>
    <border>
      <left style="medium">
        <color rgb="FF243D6D"/>
      </left>
      <right/>
      <top style="medium">
        <color rgb="FF243D6D"/>
      </top>
      <bottom style="medium">
        <color rgb="FF243D6D"/>
      </bottom>
      <diagonal/>
    </border>
    <border>
      <left/>
      <right/>
      <top style="medium">
        <color rgb="FF243D6D"/>
      </top>
      <bottom style="medium">
        <color rgb="FF243D6D"/>
      </bottom>
      <diagonal/>
    </border>
    <border>
      <left/>
      <right style="medium">
        <color rgb="FF243D6D"/>
      </right>
      <top style="medium">
        <color rgb="FF243D6D"/>
      </top>
      <bottom style="medium">
        <color rgb="FF243D6D"/>
      </bottom>
      <diagonal/>
    </border>
    <border>
      <left style="thin">
        <color rgb="FF243D6D"/>
      </left>
      <right/>
      <top/>
      <bottom/>
      <diagonal/>
    </border>
    <border>
      <left style="thin">
        <color rgb="FF243D6D"/>
      </left>
      <right style="thin">
        <color rgb="FF243D6D"/>
      </right>
      <top/>
      <bottom style="thin">
        <color rgb="FF243D6D"/>
      </bottom>
      <diagonal/>
    </border>
    <border>
      <left style="thin">
        <color rgb="FF243D6D"/>
      </left>
      <right style="thin">
        <color rgb="FF243D6D"/>
      </right>
      <top/>
      <bottom/>
      <diagonal/>
    </border>
    <border>
      <left/>
      <right style="thin">
        <color indexed="64"/>
      </right>
      <top/>
      <bottom style="thin">
        <color rgb="FF243D6D"/>
      </bottom>
      <diagonal/>
    </border>
    <border>
      <left style="medium">
        <color rgb="FF243D6D"/>
      </left>
      <right style="thin">
        <color rgb="FF243D6D"/>
      </right>
      <top style="medium">
        <color rgb="FF243D6D"/>
      </top>
      <bottom style="thin">
        <color rgb="FF243D6D"/>
      </bottom>
      <diagonal/>
    </border>
    <border>
      <left style="thin">
        <color rgb="FF243D6D"/>
      </left>
      <right style="thin">
        <color rgb="FF243D6D"/>
      </right>
      <top style="medium">
        <color rgb="FF243D6D"/>
      </top>
      <bottom style="thin">
        <color rgb="FF243D6D"/>
      </bottom>
      <diagonal/>
    </border>
    <border>
      <left style="thin">
        <color rgb="FF243D6D"/>
      </left>
      <right style="medium">
        <color rgb="FF243D6D"/>
      </right>
      <top style="medium">
        <color rgb="FF243D6D"/>
      </top>
      <bottom style="thin">
        <color rgb="FF243D6D"/>
      </bottom>
      <diagonal/>
    </border>
    <border>
      <left style="medium">
        <color rgb="FF243D6D"/>
      </left>
      <right style="thin">
        <color rgb="FF243D6D"/>
      </right>
      <top style="thin">
        <color rgb="FF243D6D"/>
      </top>
      <bottom style="thin">
        <color rgb="FF243D6D"/>
      </bottom>
      <diagonal/>
    </border>
    <border>
      <left style="thin">
        <color rgb="FF243D6D"/>
      </left>
      <right style="medium">
        <color rgb="FF243D6D"/>
      </right>
      <top style="thin">
        <color rgb="FF243D6D"/>
      </top>
      <bottom style="thin">
        <color rgb="FF243D6D"/>
      </bottom>
      <diagonal/>
    </border>
    <border>
      <left style="medium">
        <color rgb="FF243D6D"/>
      </left>
      <right style="thin">
        <color rgb="FF243D6D"/>
      </right>
      <top style="thin">
        <color rgb="FF243D6D"/>
      </top>
      <bottom style="medium">
        <color rgb="FF243D6D"/>
      </bottom>
      <diagonal/>
    </border>
    <border>
      <left style="thin">
        <color rgb="FF243D6D"/>
      </left>
      <right style="thin">
        <color rgb="FF243D6D"/>
      </right>
      <top style="thin">
        <color rgb="FF243D6D"/>
      </top>
      <bottom style="medium">
        <color rgb="FF243D6D"/>
      </bottom>
      <diagonal/>
    </border>
    <border>
      <left style="thin">
        <color rgb="FF243D6D"/>
      </left>
      <right style="medium">
        <color rgb="FF243D6D"/>
      </right>
      <top style="thin">
        <color rgb="FF243D6D"/>
      </top>
      <bottom style="medium">
        <color rgb="FF243D6D"/>
      </bottom>
      <diagonal/>
    </border>
    <border>
      <left style="medium">
        <color rgb="FF243D6D"/>
      </left>
      <right style="medium">
        <color rgb="FF243D6D"/>
      </right>
      <top style="medium">
        <color rgb="FF243D6D"/>
      </top>
      <bottom style="thin">
        <color rgb="FF243D6D"/>
      </bottom>
      <diagonal/>
    </border>
    <border>
      <left style="medium">
        <color rgb="FF243D6D"/>
      </left>
      <right style="medium">
        <color rgb="FF243D6D"/>
      </right>
      <top style="thin">
        <color rgb="FF243D6D"/>
      </top>
      <bottom style="thin">
        <color rgb="FF243D6D"/>
      </bottom>
      <diagonal/>
    </border>
    <border>
      <left style="medium">
        <color rgb="FF243D6D"/>
      </left>
      <right style="medium">
        <color rgb="FF243D6D"/>
      </right>
      <top style="thin">
        <color rgb="FF243D6D"/>
      </top>
      <bottom style="medium">
        <color rgb="FF243D6D"/>
      </bottom>
      <diagonal/>
    </border>
    <border>
      <left style="medium">
        <color rgb="FF243D6D"/>
      </left>
      <right style="medium">
        <color rgb="FF243D6D"/>
      </right>
      <top/>
      <bottom style="thin">
        <color indexed="64"/>
      </bottom>
      <diagonal/>
    </border>
    <border>
      <left style="medium">
        <color rgb="FF243D6D"/>
      </left>
      <right style="medium">
        <color rgb="FF243D6D"/>
      </right>
      <top style="thin">
        <color indexed="64"/>
      </top>
      <bottom style="thin">
        <color rgb="FF243D6D"/>
      </bottom>
      <diagonal/>
    </border>
    <border>
      <left style="medium">
        <color rgb="FF243D6D"/>
      </left>
      <right style="medium">
        <color rgb="FF243D6D"/>
      </right>
      <top/>
      <bottom style="thin">
        <color rgb="FF243D6D"/>
      </bottom>
      <diagonal/>
    </border>
    <border>
      <left style="medium">
        <color rgb="FF243D6D"/>
      </left>
      <right style="medium">
        <color rgb="FF243D6D"/>
      </right>
      <top style="thin">
        <color indexed="64"/>
      </top>
      <bottom style="thin">
        <color indexed="64"/>
      </bottom>
      <diagonal/>
    </border>
    <border>
      <left style="medium">
        <color rgb="FF243D6D"/>
      </left>
      <right style="medium">
        <color rgb="FF243D6D"/>
      </right>
      <top style="thin">
        <color indexed="64"/>
      </top>
      <bottom style="medium">
        <color rgb="FF243D6D"/>
      </bottom>
      <diagonal/>
    </border>
    <border>
      <left/>
      <right style="thin">
        <color rgb="FF243D6D"/>
      </right>
      <top/>
      <bottom/>
      <diagonal/>
    </border>
    <border>
      <left/>
      <right/>
      <top style="thin">
        <color rgb="FF243D6D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rgb="FF243D6D"/>
      </top>
      <bottom style="thin">
        <color indexed="64"/>
      </bottom>
      <diagonal/>
    </border>
    <border>
      <left style="thin">
        <color rgb="FF243D6D"/>
      </left>
      <right/>
      <top style="thin">
        <color rgb="FF243D6D"/>
      </top>
      <bottom/>
      <diagonal/>
    </border>
    <border>
      <left/>
      <right style="thin">
        <color rgb="FF243D6D"/>
      </right>
      <top style="thin">
        <color rgb="FF243D6D"/>
      </top>
      <bottom/>
      <diagonal/>
    </border>
    <border>
      <left style="medium">
        <color rgb="FF243D6D"/>
      </left>
      <right style="thin">
        <color rgb="FF243D6D"/>
      </right>
      <top style="medium">
        <color rgb="FF243D6D"/>
      </top>
      <bottom style="medium">
        <color rgb="FF243D6D"/>
      </bottom>
      <diagonal/>
    </border>
    <border>
      <left style="thin">
        <color rgb="FF243D6D"/>
      </left>
      <right/>
      <top/>
      <bottom style="thin">
        <color rgb="FF243D6D"/>
      </bottom>
      <diagonal/>
    </border>
    <border>
      <left/>
      <right/>
      <top/>
      <bottom style="thin">
        <color rgb="FF243D6D"/>
      </bottom>
      <diagonal/>
    </border>
    <border>
      <left/>
      <right style="thin">
        <color rgb="FF243D6D"/>
      </right>
      <top/>
      <bottom style="thin">
        <color rgb="FF243D6D"/>
      </bottom>
      <diagonal/>
    </border>
    <border>
      <left style="thin">
        <color rgb="FF243D6D"/>
      </left>
      <right style="thin">
        <color rgb="FF243D6D"/>
      </right>
      <top style="thin">
        <color rgb="FF243D6D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243D6D"/>
      </left>
      <right style="thin">
        <color rgb="FF243D6D"/>
      </right>
      <top/>
      <bottom style="thin">
        <color rgb="FF243D6D"/>
      </bottom>
      <diagonal/>
    </border>
    <border>
      <left style="thin">
        <color rgb="FF243D6D"/>
      </left>
      <right style="medium">
        <color rgb="FF243D6D"/>
      </right>
      <top/>
      <bottom style="thin">
        <color rgb="FF243D6D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rgb="FF003970"/>
      </left>
      <right style="medium">
        <color rgb="FF003970"/>
      </right>
      <top style="medium">
        <color rgb="FF003970"/>
      </top>
      <bottom style="thin">
        <color rgb="FF243D6D"/>
      </bottom>
      <diagonal/>
    </border>
    <border>
      <left style="medium">
        <color rgb="FF003970"/>
      </left>
      <right style="medium">
        <color rgb="FF003970"/>
      </right>
      <top style="thin">
        <color rgb="FF243D6D"/>
      </top>
      <bottom style="medium">
        <color rgb="FF0039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rgb="FF003970"/>
      </left>
      <right style="medium">
        <color rgb="FF003970"/>
      </right>
      <top style="medium">
        <color rgb="FF003970"/>
      </top>
      <bottom style="thin">
        <color rgb="FF003970"/>
      </bottom>
      <diagonal/>
    </border>
    <border>
      <left style="medium">
        <color rgb="FF003970"/>
      </left>
      <right style="thin">
        <color rgb="FF243D6D"/>
      </right>
      <top style="medium">
        <color rgb="FF003970"/>
      </top>
      <bottom style="thin">
        <color rgb="FF003970"/>
      </bottom>
      <diagonal/>
    </border>
    <border>
      <left style="thin">
        <color rgb="FF243D6D"/>
      </left>
      <right style="thin">
        <color rgb="FF243D6D"/>
      </right>
      <top style="medium">
        <color rgb="FF003970"/>
      </top>
      <bottom style="thin">
        <color rgb="FF003970"/>
      </bottom>
      <diagonal/>
    </border>
    <border>
      <left style="thin">
        <color rgb="FF243D6D"/>
      </left>
      <right style="medium">
        <color rgb="FF003970"/>
      </right>
      <top style="medium">
        <color rgb="FF003970"/>
      </top>
      <bottom style="thin">
        <color rgb="FF003970"/>
      </bottom>
      <diagonal/>
    </border>
    <border>
      <left/>
      <right style="medium">
        <color rgb="FF003970"/>
      </right>
      <top/>
      <bottom/>
      <diagonal/>
    </border>
    <border>
      <left/>
      <right style="medium">
        <color rgb="FF003970"/>
      </right>
      <top/>
      <bottom style="thin">
        <color theme="0" tint="-0.14999847407452621"/>
      </bottom>
      <diagonal/>
    </border>
    <border>
      <left style="medium">
        <color rgb="FF003970"/>
      </left>
      <right style="thin">
        <color rgb="FF003970"/>
      </right>
      <top style="medium">
        <color rgb="FF003970"/>
      </top>
      <bottom style="thin">
        <color rgb="FF003970"/>
      </bottom>
      <diagonal/>
    </border>
    <border>
      <left style="thin">
        <color rgb="FF003970"/>
      </left>
      <right style="thin">
        <color rgb="FF003970"/>
      </right>
      <top style="medium">
        <color rgb="FF003970"/>
      </top>
      <bottom style="thin">
        <color rgb="FF003970"/>
      </bottom>
      <diagonal/>
    </border>
    <border>
      <left style="thin">
        <color rgb="FF003970"/>
      </left>
      <right style="medium">
        <color rgb="FF003970"/>
      </right>
      <top style="medium">
        <color rgb="FF003970"/>
      </top>
      <bottom style="thin">
        <color rgb="FF003970"/>
      </bottom>
      <diagonal/>
    </border>
    <border>
      <left style="medium">
        <color rgb="FF003970"/>
      </left>
      <right style="thin">
        <color rgb="FF003970"/>
      </right>
      <top style="thin">
        <color rgb="FF003970"/>
      </top>
      <bottom style="medium">
        <color rgb="FF003970"/>
      </bottom>
      <diagonal/>
    </border>
    <border>
      <left style="thin">
        <color rgb="FF003970"/>
      </left>
      <right style="thin">
        <color rgb="FF003970"/>
      </right>
      <top style="thin">
        <color rgb="FF003970"/>
      </top>
      <bottom style="medium">
        <color rgb="FF003970"/>
      </bottom>
      <diagonal/>
    </border>
    <border>
      <left style="thin">
        <color rgb="FF003970"/>
      </left>
      <right style="medium">
        <color rgb="FF003970"/>
      </right>
      <top style="thin">
        <color rgb="FF003970"/>
      </top>
      <bottom style="medium">
        <color rgb="FF003970"/>
      </bottom>
      <diagonal/>
    </border>
    <border>
      <left style="thin">
        <color rgb="FF003970"/>
      </left>
      <right style="thin">
        <color rgb="FF003970"/>
      </right>
      <top style="thin">
        <color rgb="FF003970"/>
      </top>
      <bottom/>
      <diagonal/>
    </border>
    <border>
      <left style="thin">
        <color indexed="64"/>
      </left>
      <right style="thin">
        <color indexed="64"/>
      </right>
      <top style="thin">
        <color rgb="FF003970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/>
  </cellStyleXfs>
  <cellXfs count="2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5" fontId="2" fillId="0" borderId="2" xfId="1" applyNumberFormat="1" applyFont="1" applyBorder="1" applyAlignment="1" applyProtection="1">
      <alignment horizontal="right" wrapText="1"/>
      <protection locked="0"/>
    </xf>
    <xf numFmtId="0" fontId="2" fillId="0" borderId="3" xfId="1" applyFont="1" applyBorder="1" applyAlignment="1" applyProtection="1">
      <alignment wrapText="1"/>
      <protection locked="0"/>
    </xf>
    <xf numFmtId="15" fontId="2" fillId="0" borderId="4" xfId="1" applyNumberFormat="1" applyFont="1" applyBorder="1" applyAlignment="1" applyProtection="1">
      <alignment horizontal="right" wrapText="1"/>
      <protection locked="0"/>
    </xf>
    <xf numFmtId="0" fontId="2" fillId="0" borderId="0" xfId="1" applyFon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1" applyFont="1" applyAlignment="1" applyProtection="1">
      <alignment horizontal="right" wrapText="1"/>
      <protection locked="0"/>
    </xf>
    <xf numFmtId="15" fontId="2" fillId="0" borderId="5" xfId="1" applyNumberFormat="1" applyFont="1" applyBorder="1" applyAlignment="1" applyProtection="1">
      <alignment horizontal="right" wrapText="1"/>
      <protection locked="0"/>
    </xf>
    <xf numFmtId="15" fontId="2" fillId="0" borderId="0" xfId="1" applyNumberFormat="1" applyFont="1" applyAlignment="1" applyProtection="1">
      <alignment horizontal="right"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1" applyFont="1" applyAlignment="1" applyProtection="1">
      <alignment horizontal="right" wrapText="1"/>
      <protection locked="0"/>
    </xf>
    <xf numFmtId="0" fontId="3" fillId="0" borderId="0" xfId="1" applyProtection="1">
      <protection locked="0"/>
    </xf>
    <xf numFmtId="0" fontId="2" fillId="0" borderId="3" xfId="1" applyFont="1" applyBorder="1" applyAlignment="1" applyProtection="1">
      <alignment horizontal="right" wrapText="1"/>
      <protection hidden="1"/>
    </xf>
    <xf numFmtId="0" fontId="5" fillId="0" borderId="0" xfId="0" applyFont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8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5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13" fillId="0" borderId="0" xfId="1" applyFont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14" fillId="0" borderId="10" xfId="1" applyFont="1" applyBorder="1" applyAlignment="1" applyProtection="1">
      <alignment horizontal="right" wrapText="1"/>
      <protection hidden="1"/>
    </xf>
    <xf numFmtId="0" fontId="12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15" fontId="2" fillId="0" borderId="37" xfId="1" applyNumberFormat="1" applyFont="1" applyBorder="1" applyAlignment="1" applyProtection="1">
      <alignment horizontal="right" wrapText="1"/>
      <protection locked="0"/>
    </xf>
    <xf numFmtId="0" fontId="2" fillId="0" borderId="38" xfId="1" applyFont="1" applyBorder="1" applyAlignment="1" applyProtection="1">
      <alignment wrapText="1"/>
      <protection locked="0"/>
    </xf>
    <xf numFmtId="0" fontId="2" fillId="0" borderId="38" xfId="1" applyFont="1" applyBorder="1" applyAlignment="1" applyProtection="1">
      <alignment horizontal="right" wrapText="1"/>
      <protection hidden="1"/>
    </xf>
    <xf numFmtId="0" fontId="23" fillId="3" borderId="40" xfId="0" applyFont="1" applyFill="1" applyBorder="1" applyAlignment="1" applyProtection="1">
      <alignment horizontal="left" vertical="top"/>
      <protection locked="0"/>
    </xf>
    <xf numFmtId="0" fontId="24" fillId="0" borderId="0" xfId="0" applyFont="1" applyAlignment="1" applyProtection="1">
      <alignment wrapText="1"/>
      <protection locked="0"/>
    </xf>
    <xf numFmtId="0" fontId="25" fillId="3" borderId="9" xfId="0" applyFont="1" applyFill="1" applyBorder="1" applyProtection="1">
      <protection locked="0"/>
    </xf>
    <xf numFmtId="0" fontId="25" fillId="3" borderId="39" xfId="0" applyFont="1" applyFill="1" applyBorder="1" applyAlignment="1" applyProtection="1">
      <alignment wrapText="1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26" fillId="0" borderId="1" xfId="0" applyFont="1" applyBorder="1" applyProtection="1">
      <protection locked="0"/>
    </xf>
    <xf numFmtId="0" fontId="27" fillId="0" borderId="37" xfId="1" applyFont="1" applyBorder="1" applyAlignment="1" applyProtection="1">
      <alignment horizontal="right" wrapText="1"/>
      <protection locked="0"/>
    </xf>
    <xf numFmtId="0" fontId="27" fillId="0" borderId="2" xfId="1" applyFont="1" applyBorder="1" applyAlignment="1" applyProtection="1">
      <alignment horizontal="right" wrapText="1"/>
      <protection hidden="1"/>
    </xf>
    <xf numFmtId="0" fontId="28" fillId="0" borderId="0" xfId="1" applyFont="1" applyAlignment="1" applyProtection="1">
      <alignment horizontal="right" wrapText="1"/>
      <protection locked="0"/>
    </xf>
    <xf numFmtId="0" fontId="18" fillId="0" borderId="0" xfId="1" applyFont="1" applyAlignment="1" applyProtection="1">
      <alignment wrapText="1"/>
      <protection locked="0"/>
    </xf>
    <xf numFmtId="0" fontId="18" fillId="0" borderId="9" xfId="1" applyFont="1" applyBorder="1" applyAlignment="1" applyProtection="1">
      <alignment horizontal="right" wrapText="1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vertical="center"/>
      <protection locked="0"/>
    </xf>
    <xf numFmtId="0" fontId="23" fillId="0" borderId="0" xfId="0" applyFont="1" applyProtection="1">
      <protection hidden="1"/>
    </xf>
    <xf numFmtId="0" fontId="33" fillId="0" borderId="0" xfId="0" applyFont="1" applyProtection="1"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left"/>
      <protection locked="0"/>
    </xf>
    <xf numFmtId="0" fontId="3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2" fillId="3" borderId="36" xfId="0" applyFont="1" applyFill="1" applyBorder="1" applyProtection="1">
      <protection locked="0"/>
    </xf>
    <xf numFmtId="0" fontId="23" fillId="3" borderId="41" xfId="0" applyFont="1" applyFill="1" applyBorder="1" applyProtection="1">
      <protection hidden="1"/>
    </xf>
    <xf numFmtId="0" fontId="23" fillId="3" borderId="15" xfId="0" applyFont="1" applyFill="1" applyBorder="1" applyAlignment="1" applyProtection="1">
      <alignment horizontal="left" vertical="top"/>
      <protection locked="0"/>
    </xf>
    <xf numFmtId="0" fontId="23" fillId="3" borderId="0" xfId="0" applyFont="1" applyFill="1" applyAlignment="1" applyProtection="1">
      <alignment horizontal="left" vertical="top"/>
      <protection locked="0"/>
    </xf>
    <xf numFmtId="0" fontId="23" fillId="3" borderId="0" xfId="0" applyFont="1" applyFill="1" applyAlignment="1" applyProtection="1">
      <alignment horizontal="left"/>
      <protection locked="0"/>
    </xf>
    <xf numFmtId="0" fontId="23" fillId="3" borderId="35" xfId="0" applyFont="1" applyFill="1" applyBorder="1" applyProtection="1">
      <protection hidden="1"/>
    </xf>
    <xf numFmtId="0" fontId="35" fillId="3" borderId="15" xfId="0" applyFont="1" applyFill="1" applyBorder="1" applyAlignment="1" applyProtection="1">
      <alignment horizontal="left" vertical="top"/>
      <protection locked="0"/>
    </xf>
    <xf numFmtId="0" fontId="23" fillId="3" borderId="0" xfId="0" applyFont="1" applyFill="1" applyAlignment="1" applyProtection="1">
      <alignment horizontal="right"/>
      <protection locked="0"/>
    </xf>
    <xf numFmtId="0" fontId="35" fillId="3" borderId="42" xfId="0" applyFont="1" applyFill="1" applyBorder="1" applyProtection="1">
      <protection hidden="1"/>
    </xf>
    <xf numFmtId="0" fontId="23" fillId="3" borderId="43" xfId="0" applyFont="1" applyFill="1" applyBorder="1" applyAlignment="1" applyProtection="1">
      <alignment horizontal="left" vertical="top"/>
      <protection locked="0"/>
    </xf>
    <xf numFmtId="0" fontId="23" fillId="3" borderId="44" xfId="0" applyFont="1" applyFill="1" applyBorder="1" applyAlignment="1" applyProtection="1">
      <alignment horizontal="left" vertical="top"/>
      <protection locked="0"/>
    </xf>
    <xf numFmtId="0" fontId="23" fillId="3" borderId="44" xfId="0" applyFont="1" applyFill="1" applyBorder="1" applyAlignment="1" applyProtection="1">
      <alignment horizontal="left"/>
      <protection locked="0"/>
    </xf>
    <xf numFmtId="0" fontId="23" fillId="3" borderId="44" xfId="0" applyFont="1" applyFill="1" applyBorder="1" applyAlignment="1" applyProtection="1">
      <alignment horizontal="right"/>
      <protection locked="0"/>
    </xf>
    <xf numFmtId="0" fontId="23" fillId="3" borderId="45" xfId="0" applyFont="1" applyFill="1" applyBorder="1" applyProtection="1">
      <protection hidden="1"/>
    </xf>
    <xf numFmtId="0" fontId="26" fillId="0" borderId="0" xfId="0" applyFont="1" applyProtection="1">
      <protection locked="0"/>
    </xf>
    <xf numFmtId="0" fontId="30" fillId="3" borderId="12" xfId="0" applyFont="1" applyFill="1" applyBorder="1" applyAlignment="1" applyProtection="1">
      <alignment vertical="center"/>
      <protection locked="0"/>
    </xf>
    <xf numFmtId="0" fontId="25" fillId="3" borderId="9" xfId="0" applyFont="1" applyFill="1" applyBorder="1" applyAlignment="1" applyProtection="1">
      <alignment wrapText="1"/>
      <protection locked="0"/>
    </xf>
    <xf numFmtId="0" fontId="26" fillId="0" borderId="9" xfId="0" applyFont="1" applyBorder="1" applyAlignment="1" applyProtection="1">
      <alignment vertical="center" wrapText="1"/>
      <protection locked="0"/>
    </xf>
    <xf numFmtId="0" fontId="25" fillId="3" borderId="1" xfId="0" applyFont="1" applyFill="1" applyBorder="1" applyProtection="1">
      <protection locked="0"/>
    </xf>
    <xf numFmtId="0" fontId="36" fillId="0" borderId="0" xfId="0" applyFont="1" applyProtection="1">
      <protection locked="0"/>
    </xf>
    <xf numFmtId="0" fontId="26" fillId="0" borderId="2" xfId="1" applyFont="1" applyBorder="1" applyAlignment="1" applyProtection="1">
      <alignment horizontal="right" wrapText="1"/>
      <protection locked="0"/>
    </xf>
    <xf numFmtId="0" fontId="26" fillId="0" borderId="2" xfId="1" applyFont="1" applyBorder="1" applyAlignment="1" applyProtection="1">
      <alignment horizontal="right" wrapText="1"/>
      <protection hidden="1"/>
    </xf>
    <xf numFmtId="0" fontId="37" fillId="0" borderId="3" xfId="1" applyFont="1" applyBorder="1" applyAlignment="1" applyProtection="1">
      <alignment horizontal="right" wrapText="1"/>
      <protection locked="0"/>
    </xf>
    <xf numFmtId="0" fontId="37" fillId="0" borderId="0" xfId="1" applyFont="1" applyAlignment="1" applyProtection="1">
      <alignment horizontal="right" wrapText="1"/>
      <protection locked="0"/>
    </xf>
    <xf numFmtId="0" fontId="3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right" vertical="top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3" fillId="3" borderId="19" xfId="0" applyFont="1" applyFill="1" applyBorder="1" applyProtection="1">
      <protection locked="0"/>
    </xf>
    <xf numFmtId="0" fontId="23" fillId="3" borderId="20" xfId="0" applyFont="1" applyFill="1" applyBorder="1" applyProtection="1">
      <protection locked="0"/>
    </xf>
    <xf numFmtId="0" fontId="23" fillId="3" borderId="20" xfId="0" applyFont="1" applyFill="1" applyBorder="1" applyAlignment="1" applyProtection="1">
      <alignment wrapText="1"/>
      <protection locked="0"/>
    </xf>
    <xf numFmtId="0" fontId="23" fillId="3" borderId="21" xfId="0" applyFont="1" applyFill="1" applyBorder="1" applyProtection="1">
      <protection locked="0"/>
    </xf>
    <xf numFmtId="49" fontId="31" fillId="0" borderId="24" xfId="0" applyNumberFormat="1" applyFont="1" applyBorder="1" applyProtection="1">
      <protection locked="0"/>
    </xf>
    <xf numFmtId="0" fontId="31" fillId="0" borderId="25" xfId="0" applyFont="1" applyBorder="1" applyProtection="1">
      <protection locked="0"/>
    </xf>
    <xf numFmtId="0" fontId="31" fillId="0" borderId="25" xfId="0" applyFont="1" applyBorder="1" applyAlignment="1" applyProtection="1">
      <alignment wrapText="1"/>
      <protection locked="0"/>
    </xf>
    <xf numFmtId="0" fontId="31" fillId="0" borderId="26" xfId="0" applyFont="1" applyBorder="1" applyProtection="1">
      <protection hidden="1"/>
    </xf>
    <xf numFmtId="0" fontId="38" fillId="0" borderId="0" xfId="0" applyFont="1" applyProtection="1">
      <protection locked="0"/>
    </xf>
    <xf numFmtId="49" fontId="31" fillId="0" borderId="0" xfId="0" applyNumberFormat="1" applyFont="1" applyProtection="1">
      <protection locked="0"/>
    </xf>
    <xf numFmtId="0" fontId="31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4" fillId="3" borderId="20" xfId="0" applyFont="1" applyFill="1" applyBorder="1" applyAlignment="1" applyProtection="1">
      <alignment wrapText="1"/>
      <protection locked="0"/>
    </xf>
    <xf numFmtId="0" fontId="34" fillId="3" borderId="21" xfId="0" applyFont="1" applyFill="1" applyBorder="1" applyAlignment="1" applyProtection="1">
      <alignment wrapText="1"/>
      <protection locked="0"/>
    </xf>
    <xf numFmtId="49" fontId="31" fillId="0" borderId="22" xfId="0" applyNumberFormat="1" applyFont="1" applyBorder="1" applyProtection="1">
      <protection locked="0"/>
    </xf>
    <xf numFmtId="0" fontId="31" fillId="0" borderId="9" xfId="0" applyFont="1" applyBorder="1" applyProtection="1">
      <protection locked="0"/>
    </xf>
    <xf numFmtId="0" fontId="31" fillId="0" borderId="9" xfId="0" applyFont="1" applyBorder="1" applyAlignment="1" applyProtection="1">
      <alignment wrapText="1"/>
      <protection locked="0"/>
    </xf>
    <xf numFmtId="0" fontId="31" fillId="0" borderId="23" xfId="0" applyFont="1" applyBorder="1" applyProtection="1">
      <protection locked="0"/>
    </xf>
    <xf numFmtId="0" fontId="23" fillId="0" borderId="0" xfId="0" applyFont="1" applyProtection="1">
      <protection locked="0"/>
    </xf>
    <xf numFmtId="0" fontId="31" fillId="0" borderId="22" xfId="0" applyFont="1" applyBorder="1" applyProtection="1">
      <protection locked="0"/>
    </xf>
    <xf numFmtId="0" fontId="39" fillId="0" borderId="9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9" fillId="0" borderId="25" xfId="0" applyFont="1" applyBorder="1" applyProtection="1">
      <protection locked="0"/>
    </xf>
    <xf numFmtId="0" fontId="31" fillId="0" borderId="26" xfId="0" applyFont="1" applyBorder="1" applyProtection="1">
      <protection locked="0"/>
    </xf>
    <xf numFmtId="0" fontId="39" fillId="0" borderId="0" xfId="0" applyFont="1" applyProtection="1">
      <protection locked="0"/>
    </xf>
    <xf numFmtId="0" fontId="31" fillId="0" borderId="19" xfId="0" applyFont="1" applyBorder="1" applyProtection="1">
      <protection locked="0"/>
    </xf>
    <xf numFmtId="0" fontId="39" fillId="0" borderId="20" xfId="0" applyFont="1" applyBorder="1" applyProtection="1">
      <protection locked="0"/>
    </xf>
    <xf numFmtId="0" fontId="31" fillId="0" borderId="20" xfId="0" applyFont="1" applyBorder="1" applyAlignment="1" applyProtection="1">
      <alignment wrapText="1"/>
      <protection locked="0"/>
    </xf>
    <xf numFmtId="0" fontId="31" fillId="0" borderId="20" xfId="0" applyFont="1" applyBorder="1" applyProtection="1">
      <protection locked="0"/>
    </xf>
    <xf numFmtId="0" fontId="31" fillId="0" borderId="21" xfId="0" applyFont="1" applyBorder="1" applyProtection="1">
      <protection hidden="1"/>
    </xf>
    <xf numFmtId="0" fontId="31" fillId="0" borderId="23" xfId="0" applyFont="1" applyBorder="1" applyProtection="1">
      <protection hidden="1"/>
    </xf>
    <xf numFmtId="0" fontId="32" fillId="0" borderId="17" xfId="0" applyFont="1" applyBorder="1" applyAlignment="1" applyProtection="1">
      <alignment vertical="center" wrapText="1"/>
      <protection locked="0"/>
    </xf>
    <xf numFmtId="0" fontId="32" fillId="0" borderId="16" xfId="0" applyFont="1" applyBorder="1" applyAlignment="1" applyProtection="1">
      <alignment vertical="center" wrapText="1"/>
      <protection locked="0"/>
    </xf>
    <xf numFmtId="0" fontId="23" fillId="0" borderId="25" xfId="0" applyFont="1" applyBorder="1" applyAlignment="1" applyProtection="1">
      <alignment wrapText="1"/>
      <protection locked="0"/>
    </xf>
    <xf numFmtId="0" fontId="23" fillId="0" borderId="26" xfId="0" applyFont="1" applyBorder="1" applyProtection="1">
      <protection hidden="1"/>
    </xf>
    <xf numFmtId="0" fontId="34" fillId="0" borderId="0" xfId="0" applyFont="1" applyProtection="1">
      <protection locked="0"/>
    </xf>
    <xf numFmtId="0" fontId="23" fillId="3" borderId="21" xfId="0" applyFont="1" applyFill="1" applyBorder="1" applyAlignment="1" applyProtection="1">
      <alignment wrapText="1"/>
      <protection locked="0"/>
    </xf>
    <xf numFmtId="0" fontId="23" fillId="3" borderId="27" xfId="0" applyFont="1" applyFill="1" applyBorder="1" applyProtection="1">
      <protection locked="0"/>
    </xf>
    <xf numFmtId="0" fontId="23" fillId="3" borderId="6" xfId="0" applyFont="1" applyFill="1" applyBorder="1" applyProtection="1">
      <protection locked="0"/>
    </xf>
    <xf numFmtId="49" fontId="32" fillId="0" borderId="22" xfId="0" applyNumberFormat="1" applyFont="1" applyBorder="1" applyProtection="1">
      <protection locked="0"/>
    </xf>
    <xf numFmtId="0" fontId="32" fillId="0" borderId="9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32" fillId="0" borderId="28" xfId="0" applyFont="1" applyBorder="1" applyProtection="1">
      <protection hidden="1"/>
    </xf>
    <xf numFmtId="0" fontId="32" fillId="0" borderId="7" xfId="0" applyFont="1" applyBorder="1" applyProtection="1">
      <protection locked="0"/>
    </xf>
    <xf numFmtId="0" fontId="32" fillId="0" borderId="30" xfId="0" applyFont="1" applyBorder="1" applyProtection="1">
      <protection hidden="1"/>
    </xf>
    <xf numFmtId="0" fontId="32" fillId="0" borderId="7" xfId="0" applyFont="1" applyBorder="1" applyAlignment="1" applyProtection="1">
      <alignment wrapText="1"/>
      <protection locked="0"/>
    </xf>
    <xf numFmtId="0" fontId="32" fillId="0" borderId="22" xfId="0" applyFont="1" applyBorder="1" applyProtection="1">
      <protection locked="0"/>
    </xf>
    <xf numFmtId="0" fontId="32" fillId="0" borderId="31" xfId="0" applyFont="1" applyBorder="1" applyProtection="1">
      <protection hidden="1"/>
    </xf>
    <xf numFmtId="0" fontId="32" fillId="0" borderId="32" xfId="0" applyFont="1" applyBorder="1" applyProtection="1">
      <protection hidden="1"/>
    </xf>
    <xf numFmtId="0" fontId="32" fillId="0" borderId="8" xfId="0" applyFont="1" applyBorder="1" applyAlignment="1" applyProtection="1">
      <alignment wrapText="1"/>
      <protection locked="0"/>
    </xf>
    <xf numFmtId="0" fontId="32" fillId="0" borderId="33" xfId="0" applyFont="1" applyBorder="1" applyProtection="1">
      <protection hidden="1"/>
    </xf>
    <xf numFmtId="0" fontId="32" fillId="0" borderId="24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26" xfId="0" applyFont="1" applyBorder="1" applyAlignment="1" applyProtection="1">
      <alignment wrapText="1"/>
      <protection locked="0"/>
    </xf>
    <xf numFmtId="0" fontId="32" fillId="0" borderId="34" xfId="0" applyFont="1" applyBorder="1" applyProtection="1">
      <protection hidden="1"/>
    </xf>
    <xf numFmtId="0" fontId="32" fillId="0" borderId="0" xfId="0" applyFont="1" applyAlignment="1" applyProtection="1">
      <alignment wrapText="1"/>
      <protection locked="0"/>
    </xf>
    <xf numFmtId="0" fontId="31" fillId="0" borderId="23" xfId="0" applyFont="1" applyBorder="1" applyAlignment="1" applyProtection="1">
      <alignment wrapText="1"/>
      <protection locked="0"/>
    </xf>
    <xf numFmtId="0" fontId="31" fillId="0" borderId="28" xfId="0" applyFont="1" applyBorder="1" applyProtection="1">
      <protection hidden="1"/>
    </xf>
    <xf numFmtId="0" fontId="31" fillId="0" borderId="18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31" fillId="0" borderId="26" xfId="0" applyFont="1" applyBorder="1" applyAlignment="1" applyProtection="1">
      <alignment wrapText="1"/>
      <protection locked="0"/>
    </xf>
    <xf numFmtId="0" fontId="32" fillId="0" borderId="29" xfId="0" applyFont="1" applyBorder="1" applyProtection="1">
      <protection hidden="1"/>
    </xf>
    <xf numFmtId="0" fontId="23" fillId="0" borderId="11" xfId="0" applyFont="1" applyBorder="1" applyProtection="1">
      <protection hidden="1"/>
    </xf>
    <xf numFmtId="0" fontId="40" fillId="0" borderId="14" xfId="0" applyFont="1" applyBorder="1" applyAlignment="1" applyProtection="1">
      <alignment wrapText="1"/>
      <protection locked="0"/>
    </xf>
    <xf numFmtId="0" fontId="40" fillId="0" borderId="13" xfId="0" applyFont="1" applyBorder="1" applyProtection="1">
      <protection locked="0"/>
    </xf>
    <xf numFmtId="0" fontId="41" fillId="3" borderId="13" xfId="0" applyFont="1" applyFill="1" applyBorder="1" applyProtection="1">
      <protection locked="0"/>
    </xf>
    <xf numFmtId="0" fontId="42" fillId="3" borderId="14" xfId="0" applyFont="1" applyFill="1" applyBorder="1" applyProtection="1">
      <protection locked="0"/>
    </xf>
    <xf numFmtId="0" fontId="19" fillId="0" borderId="11" xfId="0" applyFont="1" applyBorder="1" applyAlignment="1" applyProtection="1">
      <alignment horizontal="center"/>
      <protection hidden="1"/>
    </xf>
    <xf numFmtId="0" fontId="26" fillId="0" borderId="46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0" borderId="47" xfId="0" applyFont="1" applyBorder="1" applyAlignment="1" applyProtection="1">
      <alignment horizontal="left" vertical="center"/>
      <protection locked="0"/>
    </xf>
    <xf numFmtId="0" fontId="37" fillId="0" borderId="3" xfId="1" applyFont="1" applyBorder="1" applyAlignment="1" applyProtection="1">
      <alignment wrapText="1"/>
      <protection locked="0"/>
    </xf>
    <xf numFmtId="0" fontId="37" fillId="0" borderId="38" xfId="1" applyFont="1" applyBorder="1" applyAlignment="1" applyProtection="1">
      <alignment wrapText="1"/>
      <protection locked="0"/>
    </xf>
    <xf numFmtId="0" fontId="22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5" fillId="4" borderId="9" xfId="0" applyFont="1" applyFill="1" applyBorder="1" applyProtection="1">
      <protection locked="0"/>
    </xf>
    <xf numFmtId="0" fontId="32" fillId="5" borderId="8" xfId="0" applyFont="1" applyFill="1" applyBorder="1" applyProtection="1">
      <protection locked="0"/>
    </xf>
    <xf numFmtId="0" fontId="32" fillId="0" borderId="50" xfId="0" applyFont="1" applyBorder="1" applyProtection="1">
      <protection locked="0"/>
    </xf>
    <xf numFmtId="49" fontId="31" fillId="0" borderId="48" xfId="0" applyNumberFormat="1" applyFont="1" applyBorder="1" applyProtection="1">
      <protection locked="0"/>
    </xf>
    <xf numFmtId="0" fontId="31" fillId="0" borderId="16" xfId="0" applyFont="1" applyBorder="1" applyProtection="1">
      <protection locked="0"/>
    </xf>
    <xf numFmtId="0" fontId="31" fillId="0" borderId="51" xfId="0" applyFont="1" applyBorder="1" applyProtection="1">
      <protection locked="0"/>
    </xf>
    <xf numFmtId="0" fontId="31" fillId="0" borderId="52" xfId="0" applyFont="1" applyBorder="1" applyProtection="1">
      <protection locked="0"/>
    </xf>
    <xf numFmtId="0" fontId="38" fillId="0" borderId="52" xfId="0" applyFont="1" applyBorder="1" applyProtection="1">
      <protection locked="0"/>
    </xf>
    <xf numFmtId="0" fontId="31" fillId="0" borderId="53" xfId="0" applyFont="1" applyBorder="1" applyProtection="1">
      <protection locked="0"/>
    </xf>
    <xf numFmtId="0" fontId="38" fillId="0" borderId="53" xfId="0" applyFont="1" applyBorder="1" applyProtection="1">
      <protection locked="0"/>
    </xf>
    <xf numFmtId="0" fontId="34" fillId="3" borderId="54" xfId="0" applyFont="1" applyFill="1" applyBorder="1" applyAlignment="1" applyProtection="1">
      <alignment wrapText="1"/>
      <protection locked="0"/>
    </xf>
    <xf numFmtId="0" fontId="31" fillId="0" borderId="55" xfId="0" applyFont="1" applyBorder="1" applyProtection="1">
      <protection locked="0"/>
    </xf>
    <xf numFmtId="0" fontId="31" fillId="0" borderId="56" xfId="0" applyFont="1" applyBorder="1" applyProtection="1">
      <protection locked="0"/>
    </xf>
    <xf numFmtId="0" fontId="31" fillId="0" borderId="56" xfId="0" applyFont="1" applyBorder="1" applyAlignment="1" applyProtection="1">
      <alignment wrapText="1"/>
      <protection locked="0"/>
    </xf>
    <xf numFmtId="0" fontId="31" fillId="0" borderId="49" xfId="0" applyFont="1" applyBorder="1" applyAlignment="1" applyProtection="1">
      <alignment wrapText="1"/>
      <protection locked="0"/>
    </xf>
    <xf numFmtId="0" fontId="31" fillId="0" borderId="32" xfId="0" applyFont="1" applyBorder="1" applyProtection="1">
      <protection hidden="1"/>
    </xf>
    <xf numFmtId="0" fontId="23" fillId="3" borderId="58" xfId="0" applyFont="1" applyFill="1" applyBorder="1" applyProtection="1">
      <protection locked="0"/>
    </xf>
    <xf numFmtId="0" fontId="23" fillId="3" borderId="59" xfId="0" applyFont="1" applyFill="1" applyBorder="1" applyProtection="1">
      <protection locked="0"/>
    </xf>
    <xf numFmtId="0" fontId="23" fillId="3" borderId="60" xfId="0" applyFont="1" applyFill="1" applyBorder="1" applyAlignment="1" applyProtection="1">
      <alignment wrapText="1"/>
      <protection locked="0"/>
    </xf>
    <xf numFmtId="0" fontId="23" fillId="3" borderId="57" xfId="0" applyFont="1" applyFill="1" applyBorder="1" applyProtection="1">
      <protection locked="0"/>
    </xf>
    <xf numFmtId="0" fontId="0" fillId="2" borderId="0" xfId="0" applyFill="1" applyProtection="1">
      <protection hidden="1"/>
    </xf>
    <xf numFmtId="0" fontId="34" fillId="5" borderId="61" xfId="0" applyFont="1" applyFill="1" applyBorder="1" applyAlignment="1" applyProtection="1">
      <alignment wrapText="1"/>
      <protection locked="0"/>
    </xf>
    <xf numFmtId="0" fontId="31" fillId="5" borderId="62" xfId="0" applyFont="1" applyFill="1" applyBorder="1" applyProtection="1">
      <protection locked="0"/>
    </xf>
    <xf numFmtId="0" fontId="23" fillId="3" borderId="63" xfId="0" applyFont="1" applyFill="1" applyBorder="1" applyProtection="1">
      <protection locked="0"/>
    </xf>
    <xf numFmtId="0" fontId="23" fillId="3" borderId="64" xfId="0" applyFont="1" applyFill="1" applyBorder="1" applyProtection="1">
      <protection locked="0"/>
    </xf>
    <xf numFmtId="0" fontId="23" fillId="3" borderId="65" xfId="0" applyFont="1" applyFill="1" applyBorder="1" applyAlignment="1" applyProtection="1">
      <alignment wrapText="1"/>
      <protection locked="0"/>
    </xf>
    <xf numFmtId="49" fontId="31" fillId="0" borderId="66" xfId="0" applyNumberFormat="1" applyFont="1" applyBorder="1" applyProtection="1">
      <protection locked="0"/>
    </xf>
    <xf numFmtId="0" fontId="31" fillId="0" borderId="67" xfId="0" applyFont="1" applyBorder="1" applyProtection="1">
      <protection locked="0"/>
    </xf>
    <xf numFmtId="0" fontId="31" fillId="0" borderId="68" xfId="0" applyFont="1" applyBorder="1" applyAlignment="1" applyProtection="1">
      <alignment wrapText="1"/>
      <protection locked="0"/>
    </xf>
    <xf numFmtId="0" fontId="23" fillId="3" borderId="69" xfId="0" applyFont="1" applyFill="1" applyBorder="1" applyProtection="1">
      <protection locked="0"/>
    </xf>
    <xf numFmtId="0" fontId="32" fillId="0" borderId="56" xfId="0" applyFont="1" applyBorder="1" applyAlignment="1" applyProtection="1">
      <alignment vertical="center" wrapText="1"/>
      <protection locked="0"/>
    </xf>
    <xf numFmtId="0" fontId="23" fillId="3" borderId="70" xfId="0" applyFont="1" applyFill="1" applyBorder="1" applyProtection="1">
      <protection locked="0"/>
    </xf>
    <xf numFmtId="0" fontId="23" fillId="3" borderId="36" xfId="0" applyFont="1" applyFill="1" applyBorder="1" applyAlignment="1" applyProtection="1">
      <alignment horizontal="left"/>
      <protection locked="0"/>
    </xf>
    <xf numFmtId="0" fontId="23" fillId="3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29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_Core Perfusion Activity" xfId="1" xr:uid="{00000000-0005-0000-0000-000001000000}"/>
  </cellStyles>
  <dxfs count="0"/>
  <tableStyles count="0" defaultTableStyle="TableStyleMedium9" defaultPivotStyle="PivotStyleLight16"/>
  <colors>
    <mruColors>
      <color rgb="FF003970"/>
      <color rgb="FF243D6D"/>
      <color rgb="FFF2F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4</xdr:row>
      <xdr:rowOff>0</xdr:rowOff>
    </xdr:from>
    <xdr:ext cx="7620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72125" y="266700"/>
          <a:ext cx="762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6</xdr:col>
      <xdr:colOff>1362074</xdr:colOff>
      <xdr:row>0</xdr:row>
      <xdr:rowOff>57149</xdr:rowOff>
    </xdr:from>
    <xdr:to>
      <xdr:col>6</xdr:col>
      <xdr:colOff>2946074</xdr:colOff>
      <xdr:row>4</xdr:row>
      <xdr:rowOff>212399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788F42-9362-4F05-98D2-B351D91BD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4" y="57149"/>
          <a:ext cx="1584000" cy="158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1</xdr:row>
      <xdr:rowOff>76200</xdr:rowOff>
    </xdr:from>
    <xdr:ext cx="7620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34325" y="514350"/>
          <a:ext cx="762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6</xdr:col>
      <xdr:colOff>1666874</xdr:colOff>
      <xdr:row>0</xdr:row>
      <xdr:rowOff>25151</xdr:rowOff>
    </xdr:from>
    <xdr:to>
      <xdr:col>6</xdr:col>
      <xdr:colOff>2998874</xdr:colOff>
      <xdr:row>3</xdr:row>
      <xdr:rowOff>233201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9505A3-C0D4-4B2C-BA51-8F23F8907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4" y="25151"/>
          <a:ext cx="1332000" cy="13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1</xdr:row>
      <xdr:rowOff>76200</xdr:rowOff>
    </xdr:from>
    <xdr:ext cx="76200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839075" y="514350"/>
          <a:ext cx="762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6</xdr:col>
      <xdr:colOff>1933575</xdr:colOff>
      <xdr:row>0</xdr:row>
      <xdr:rowOff>19050</xdr:rowOff>
    </xdr:from>
    <xdr:to>
      <xdr:col>6</xdr:col>
      <xdr:colOff>3265575</xdr:colOff>
      <xdr:row>3</xdr:row>
      <xdr:rowOff>217575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F0CF1D-B99B-4A35-9018-36A85CBC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4150" y="19050"/>
          <a:ext cx="1332000" cy="13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45"/>
  <sheetViews>
    <sheetView tabSelected="1" showWhiteSpace="0" topLeftCell="A2" zoomScaleNormal="100" workbookViewId="0">
      <selection activeCell="G7" sqref="G7"/>
    </sheetView>
  </sheetViews>
  <sheetFormatPr defaultRowHeight="15" x14ac:dyDescent="0.25"/>
  <cols>
    <col min="1" max="1" width="6.42578125" style="1" customWidth="1"/>
    <col min="2" max="2" width="12.7109375" style="1" customWidth="1"/>
    <col min="3" max="3" width="34.85546875" style="1" customWidth="1"/>
    <col min="4" max="4" width="9.140625" style="1"/>
    <col min="5" max="5" width="41.28515625" style="1" customWidth="1"/>
    <col min="6" max="6" width="15" style="1" customWidth="1"/>
    <col min="7" max="7" width="59.85546875" style="1" customWidth="1"/>
    <col min="8" max="8" width="9.28515625" style="1" customWidth="1"/>
    <col min="9" max="9" width="9.140625" style="1"/>
    <col min="10" max="10" width="60.7109375" style="2" customWidth="1"/>
    <col min="11" max="16384" width="9.140625" style="1"/>
  </cols>
  <sheetData>
    <row r="1" spans="1:11" ht="31.5" customHeight="1" x14ac:dyDescent="0.25">
      <c r="A1" s="206" t="s">
        <v>122</v>
      </c>
      <c r="B1" s="206"/>
      <c r="C1" s="206"/>
      <c r="D1" s="206"/>
      <c r="E1" s="206"/>
      <c r="F1" s="206"/>
    </row>
    <row r="2" spans="1:11" ht="34.5" customHeight="1" x14ac:dyDescent="0.25">
      <c r="A2" s="54"/>
      <c r="B2" s="207" t="s">
        <v>0</v>
      </c>
      <c r="C2" s="207"/>
      <c r="D2" s="207"/>
      <c r="E2" s="207"/>
      <c r="F2" s="207"/>
    </row>
    <row r="3" spans="1:11" ht="23.25" customHeight="1" x14ac:dyDescent="0.25">
      <c r="A3" s="34"/>
      <c r="B3" s="208" t="s">
        <v>1</v>
      </c>
      <c r="C3" s="208"/>
      <c r="D3" s="208"/>
      <c r="E3" s="208"/>
      <c r="F3" s="208"/>
    </row>
    <row r="4" spans="1:11" ht="23.25" customHeight="1" x14ac:dyDescent="0.25">
      <c r="A4" s="34"/>
      <c r="B4" s="209" t="s">
        <v>123</v>
      </c>
      <c r="C4" s="209"/>
      <c r="D4" s="209"/>
      <c r="E4" s="209"/>
      <c r="F4" s="209"/>
    </row>
    <row r="5" spans="1:11" ht="19.5" x14ac:dyDescent="0.55000000000000004">
      <c r="B5" s="79" t="s">
        <v>2</v>
      </c>
    </row>
    <row r="6" spans="1:11" ht="21.75" x14ac:dyDescent="0.6">
      <c r="B6" s="43" t="s">
        <v>3</v>
      </c>
      <c r="C6" s="65"/>
      <c r="D6" s="204" t="s">
        <v>4</v>
      </c>
      <c r="E6" s="204"/>
      <c r="F6" s="66">
        <f>H115</f>
        <v>0</v>
      </c>
      <c r="G6" s="36"/>
      <c r="J6" s="44"/>
    </row>
    <row r="7" spans="1:11" ht="22.5" thickBot="1" x14ac:dyDescent="0.65">
      <c r="B7" s="67" t="s">
        <v>5</v>
      </c>
      <c r="C7" s="68"/>
      <c r="D7" s="205" t="s">
        <v>6</v>
      </c>
      <c r="E7" s="205"/>
      <c r="F7" s="70">
        <f>SUM('Non-core Perfusion Activity'!F7)</f>
        <v>0</v>
      </c>
      <c r="G7" s="37"/>
    </row>
    <row r="8" spans="1:11" ht="20.25" thickBot="1" x14ac:dyDescent="0.6">
      <c r="B8" s="71" t="s">
        <v>7</v>
      </c>
      <c r="C8" s="68"/>
      <c r="D8" s="69"/>
      <c r="E8" s="72"/>
      <c r="F8" s="73">
        <f>SUM(F6:F7)</f>
        <v>0</v>
      </c>
      <c r="G8" s="39" t="s">
        <v>8</v>
      </c>
      <c r="H8" s="5"/>
    </row>
    <row r="9" spans="1:11" ht="21.75" x14ac:dyDescent="0.6">
      <c r="B9" s="74" t="s">
        <v>9</v>
      </c>
      <c r="C9" s="75"/>
      <c r="D9" s="76" t="s">
        <v>10</v>
      </c>
      <c r="E9" s="77"/>
      <c r="F9" s="78">
        <f>SUM('Professional Activity Report'!E4)</f>
        <v>0</v>
      </c>
      <c r="G9" s="37"/>
    </row>
    <row r="10" spans="1:11" ht="15.75" thickBot="1" x14ac:dyDescent="0.3">
      <c r="C10" s="3"/>
      <c r="E10" s="6"/>
    </row>
    <row r="11" spans="1:11" ht="43.5" thickBot="1" x14ac:dyDescent="0.85">
      <c r="B11" s="80" t="s">
        <v>11</v>
      </c>
      <c r="C11" s="162"/>
      <c r="D11" s="162"/>
      <c r="E11" s="162"/>
      <c r="F11" s="163"/>
      <c r="G11" s="38" t="s">
        <v>12</v>
      </c>
    </row>
    <row r="12" spans="1:11" x14ac:dyDescent="0.25">
      <c r="C12" s="3"/>
      <c r="E12" s="6"/>
    </row>
    <row r="13" spans="1:11" ht="19.5" x14ac:dyDescent="0.55000000000000004">
      <c r="B13" s="170" t="s">
        <v>13</v>
      </c>
      <c r="C13" s="171"/>
      <c r="D13" s="171"/>
      <c r="E13" s="171"/>
      <c r="F13" s="171"/>
      <c r="G13" s="5"/>
    </row>
    <row r="14" spans="1:11" x14ac:dyDescent="0.25">
      <c r="G14" s="5"/>
    </row>
    <row r="15" spans="1:11" ht="37.5" x14ac:dyDescent="0.55000000000000004">
      <c r="A15" s="45" t="s">
        <v>14</v>
      </c>
      <c r="B15" s="45" t="s">
        <v>15</v>
      </c>
      <c r="C15" s="45" t="s">
        <v>16</v>
      </c>
      <c r="D15" s="45" t="s">
        <v>17</v>
      </c>
      <c r="E15" s="45" t="s">
        <v>18</v>
      </c>
      <c r="F15" s="45" t="s">
        <v>19</v>
      </c>
      <c r="G15" s="172" t="s">
        <v>20</v>
      </c>
      <c r="H15" s="45" t="s">
        <v>21</v>
      </c>
      <c r="J15" s="46" t="s">
        <v>22</v>
      </c>
      <c r="K15" s="30"/>
    </row>
    <row r="16" spans="1:11" ht="50.1" customHeight="1" x14ac:dyDescent="0.55000000000000004">
      <c r="A16" s="49">
        <v>1</v>
      </c>
      <c r="B16" s="40"/>
      <c r="C16" s="41"/>
      <c r="D16" s="41"/>
      <c r="E16" s="41"/>
      <c r="F16" s="41"/>
      <c r="G16" s="169"/>
      <c r="H16" s="42" t="str">
        <f>IFERROR(VLOOKUP(G16,'Data Validation'!$A$2:$F$5,6, FALSE)," ")</f>
        <v xml:space="preserve"> </v>
      </c>
      <c r="J16" s="47" t="s">
        <v>23</v>
      </c>
    </row>
    <row r="17" spans="1:10" ht="50.1" customHeight="1" x14ac:dyDescent="0.55000000000000004">
      <c r="A17" s="50">
        <f>SUM(A16)+1</f>
        <v>2</v>
      </c>
      <c r="B17" s="9"/>
      <c r="C17" s="10"/>
      <c r="D17" s="10"/>
      <c r="E17" s="10"/>
      <c r="F17" s="10"/>
      <c r="G17" s="169"/>
      <c r="H17" s="19" t="str">
        <f>IFERROR(VLOOKUP(G17,'Data Validation'!$A$2:$F$5,6, FALSE)," ")</f>
        <v xml:space="preserve"> </v>
      </c>
      <c r="J17" s="47" t="s">
        <v>24</v>
      </c>
    </row>
    <row r="18" spans="1:10" ht="50.1" customHeight="1" x14ac:dyDescent="0.55000000000000004">
      <c r="A18" s="50">
        <f t="shared" ref="A18:A81" si="0">SUM(A17)+1</f>
        <v>3</v>
      </c>
      <c r="B18" s="9"/>
      <c r="C18" s="10"/>
      <c r="D18" s="10"/>
      <c r="E18" s="10"/>
      <c r="F18" s="10"/>
      <c r="G18" s="169"/>
      <c r="H18" s="19" t="str">
        <f>IFERROR(VLOOKUP(G18,'Data Validation'!$A$2:$F$5,6, FALSE)," ")</f>
        <v xml:space="preserve"> </v>
      </c>
      <c r="J18" s="47" t="s">
        <v>25</v>
      </c>
    </row>
    <row r="19" spans="1:10" ht="50.1" customHeight="1" x14ac:dyDescent="0.55000000000000004">
      <c r="A19" s="50">
        <f t="shared" si="0"/>
        <v>4</v>
      </c>
      <c r="B19" s="9"/>
      <c r="C19" s="10"/>
      <c r="D19" s="10"/>
      <c r="E19" s="10"/>
      <c r="F19" s="10"/>
      <c r="G19" s="169"/>
      <c r="H19" s="19" t="str">
        <f>IFERROR(VLOOKUP(G19,'Data Validation'!$A$2:$F$5,6, FALSE)," ")</f>
        <v xml:space="preserve"> </v>
      </c>
      <c r="J19" s="48" t="s">
        <v>26</v>
      </c>
    </row>
    <row r="20" spans="1:10" ht="50.1" customHeight="1" x14ac:dyDescent="0.55000000000000004">
      <c r="A20" s="50">
        <f t="shared" si="0"/>
        <v>5</v>
      </c>
      <c r="B20" s="9"/>
      <c r="C20" s="10"/>
      <c r="D20" s="10"/>
      <c r="E20" s="10"/>
      <c r="F20" s="10"/>
      <c r="G20" s="169"/>
      <c r="H20" s="19" t="str">
        <f>IFERROR(VLOOKUP(G20,'Data Validation'!$A$2:$F$5,6, FALSE)," ")</f>
        <v xml:space="preserve"> </v>
      </c>
    </row>
    <row r="21" spans="1:10" ht="50.1" customHeight="1" x14ac:dyDescent="0.55000000000000004">
      <c r="A21" s="50">
        <f t="shared" si="0"/>
        <v>6</v>
      </c>
      <c r="B21" s="9"/>
      <c r="C21" s="10"/>
      <c r="D21" s="10"/>
      <c r="E21" s="10"/>
      <c r="F21" s="10"/>
      <c r="G21" s="169"/>
      <c r="H21" s="19" t="str">
        <f>IFERROR(VLOOKUP(G21,'Data Validation'!$A$2:$F$5,6, FALSE)," ")</f>
        <v xml:space="preserve"> </v>
      </c>
    </row>
    <row r="22" spans="1:10" ht="50.1" customHeight="1" x14ac:dyDescent="0.55000000000000004">
      <c r="A22" s="50">
        <f t="shared" si="0"/>
        <v>7</v>
      </c>
      <c r="B22" s="9"/>
      <c r="C22" s="10"/>
      <c r="D22" s="10"/>
      <c r="E22" s="10"/>
      <c r="F22" s="10"/>
      <c r="G22" s="169"/>
      <c r="H22" s="19" t="str">
        <f>IFERROR(VLOOKUP(G22,'Data Validation'!$A$2:$F$5,6, FALSE)," ")</f>
        <v xml:space="preserve"> </v>
      </c>
    </row>
    <row r="23" spans="1:10" ht="50.1" customHeight="1" x14ac:dyDescent="0.55000000000000004">
      <c r="A23" s="50">
        <f t="shared" si="0"/>
        <v>8</v>
      </c>
      <c r="B23" s="9"/>
      <c r="C23" s="10"/>
      <c r="D23" s="10"/>
      <c r="E23" s="10"/>
      <c r="F23" s="10"/>
      <c r="G23" s="169"/>
      <c r="H23" s="19" t="str">
        <f>IFERROR(VLOOKUP(G23,'Data Validation'!$A$2:$F$5,6, FALSE)," ")</f>
        <v xml:space="preserve"> </v>
      </c>
    </row>
    <row r="24" spans="1:10" ht="50.1" customHeight="1" x14ac:dyDescent="0.55000000000000004">
      <c r="A24" s="50">
        <f t="shared" si="0"/>
        <v>9</v>
      </c>
      <c r="B24" s="9"/>
      <c r="C24" s="10"/>
      <c r="D24" s="10"/>
      <c r="E24" s="10"/>
      <c r="F24" s="10"/>
      <c r="G24" s="169"/>
      <c r="H24" s="19" t="str">
        <f>IFERROR(VLOOKUP(G24,'Data Validation'!$A$2:$F$5,6, FALSE)," ")</f>
        <v xml:space="preserve"> </v>
      </c>
    </row>
    <row r="25" spans="1:10" ht="50.1" customHeight="1" x14ac:dyDescent="0.55000000000000004">
      <c r="A25" s="50">
        <f t="shared" si="0"/>
        <v>10</v>
      </c>
      <c r="B25" s="9"/>
      <c r="C25" s="10"/>
      <c r="D25" s="10"/>
      <c r="E25" s="10"/>
      <c r="F25" s="10"/>
      <c r="G25" s="169"/>
      <c r="H25" s="19" t="str">
        <f>IFERROR(VLOOKUP(G25,'Data Validation'!$A$2:$F$5,6, FALSE)," ")</f>
        <v xml:space="preserve"> </v>
      </c>
    </row>
    <row r="26" spans="1:10" ht="50.1" customHeight="1" x14ac:dyDescent="0.55000000000000004">
      <c r="A26" s="50">
        <f t="shared" si="0"/>
        <v>11</v>
      </c>
      <c r="B26" s="9"/>
      <c r="C26" s="10"/>
      <c r="D26" s="10"/>
      <c r="E26" s="10"/>
      <c r="F26" s="10"/>
      <c r="G26" s="169"/>
      <c r="H26" s="19" t="str">
        <f>IFERROR(VLOOKUP(G26,'Data Validation'!$A$2:$F$5,6, FALSE)," ")</f>
        <v xml:space="preserve"> </v>
      </c>
    </row>
    <row r="27" spans="1:10" ht="50.1" customHeight="1" x14ac:dyDescent="0.55000000000000004">
      <c r="A27" s="50">
        <f t="shared" si="0"/>
        <v>12</v>
      </c>
      <c r="B27" s="9"/>
      <c r="C27" s="10"/>
      <c r="D27" s="10"/>
      <c r="E27" s="10"/>
      <c r="F27" s="10"/>
      <c r="G27" s="169"/>
      <c r="H27" s="19" t="str">
        <f>IFERROR(VLOOKUP(G27,'Data Validation'!$A$2:$F$5,6, FALSE)," ")</f>
        <v xml:space="preserve"> </v>
      </c>
    </row>
    <row r="28" spans="1:10" ht="50.1" customHeight="1" x14ac:dyDescent="0.55000000000000004">
      <c r="A28" s="50">
        <f t="shared" si="0"/>
        <v>13</v>
      </c>
      <c r="B28" s="9"/>
      <c r="C28" s="10"/>
      <c r="D28" s="10"/>
      <c r="E28" s="10"/>
      <c r="F28" s="10"/>
      <c r="G28" s="169"/>
      <c r="H28" s="19" t="str">
        <f>IFERROR(VLOOKUP(G28,'Data Validation'!$A$2:$F$5,6, FALSE)," ")</f>
        <v xml:space="preserve"> </v>
      </c>
    </row>
    <row r="29" spans="1:10" ht="50.1" customHeight="1" x14ac:dyDescent="0.55000000000000004">
      <c r="A29" s="50">
        <f t="shared" si="0"/>
        <v>14</v>
      </c>
      <c r="B29" s="9"/>
      <c r="C29" s="10"/>
      <c r="D29" s="10"/>
      <c r="E29" s="10"/>
      <c r="F29" s="10"/>
      <c r="G29" s="169"/>
      <c r="H29" s="19" t="str">
        <f>IFERROR(VLOOKUP(G29,'Data Validation'!$A$2:$F$5,6, FALSE)," ")</f>
        <v xml:space="preserve"> </v>
      </c>
    </row>
    <row r="30" spans="1:10" ht="50.1" customHeight="1" x14ac:dyDescent="0.55000000000000004">
      <c r="A30" s="50">
        <f t="shared" si="0"/>
        <v>15</v>
      </c>
      <c r="B30" s="9"/>
      <c r="C30" s="10"/>
      <c r="D30" s="10"/>
      <c r="E30" s="10"/>
      <c r="F30" s="10"/>
      <c r="G30" s="169"/>
      <c r="H30" s="19" t="str">
        <f>IFERROR(VLOOKUP(G30,'Data Validation'!$A$2:$F$5,6, FALSE)," ")</f>
        <v xml:space="preserve"> </v>
      </c>
    </row>
    <row r="31" spans="1:10" ht="50.1" customHeight="1" x14ac:dyDescent="0.55000000000000004">
      <c r="A31" s="50">
        <f t="shared" si="0"/>
        <v>16</v>
      </c>
      <c r="B31" s="9"/>
      <c r="C31" s="10"/>
      <c r="D31" s="10"/>
      <c r="E31" s="10"/>
      <c r="F31" s="10"/>
      <c r="G31" s="169"/>
      <c r="H31" s="19" t="str">
        <f>IFERROR(VLOOKUP(G31,'Data Validation'!$A$2:$F$5,6, FALSE)," ")</f>
        <v xml:space="preserve"> </v>
      </c>
    </row>
    <row r="32" spans="1:10" ht="50.1" customHeight="1" x14ac:dyDescent="0.55000000000000004">
      <c r="A32" s="50">
        <f t="shared" si="0"/>
        <v>17</v>
      </c>
      <c r="B32" s="9"/>
      <c r="C32" s="10"/>
      <c r="D32" s="10"/>
      <c r="E32" s="10"/>
      <c r="F32" s="10"/>
      <c r="G32" s="169"/>
      <c r="H32" s="19" t="str">
        <f>IFERROR(VLOOKUP(G32,'Data Validation'!$A$2:$F$5,6, FALSE)," ")</f>
        <v xml:space="preserve"> </v>
      </c>
    </row>
    <row r="33" spans="1:8" ht="50.1" customHeight="1" x14ac:dyDescent="0.55000000000000004">
      <c r="A33" s="50">
        <f t="shared" si="0"/>
        <v>18</v>
      </c>
      <c r="B33" s="9"/>
      <c r="C33" s="10"/>
      <c r="D33" s="10"/>
      <c r="E33" s="10"/>
      <c r="F33" s="10"/>
      <c r="G33" s="169"/>
      <c r="H33" s="19" t="str">
        <f>IFERROR(VLOOKUP(G33,'Data Validation'!$A$2:$F$5,6, FALSE)," ")</f>
        <v xml:space="preserve"> </v>
      </c>
    </row>
    <row r="34" spans="1:8" ht="50.1" customHeight="1" x14ac:dyDescent="0.55000000000000004">
      <c r="A34" s="50">
        <f t="shared" si="0"/>
        <v>19</v>
      </c>
      <c r="B34" s="9"/>
      <c r="C34" s="10"/>
      <c r="D34" s="10"/>
      <c r="E34" s="10"/>
      <c r="F34" s="10"/>
      <c r="G34" s="169"/>
      <c r="H34" s="19" t="str">
        <f>IFERROR(VLOOKUP(G34,'Data Validation'!$A$2:$F$5,6, FALSE)," ")</f>
        <v xml:space="preserve"> </v>
      </c>
    </row>
    <row r="35" spans="1:8" ht="50.1" customHeight="1" x14ac:dyDescent="0.55000000000000004">
      <c r="A35" s="50">
        <f t="shared" si="0"/>
        <v>20</v>
      </c>
      <c r="B35" s="9"/>
      <c r="C35" s="10"/>
      <c r="D35" s="10"/>
      <c r="E35" s="10"/>
      <c r="F35" s="10"/>
      <c r="G35" s="169"/>
      <c r="H35" s="19" t="str">
        <f>IFERROR(VLOOKUP(G35,'Data Validation'!$A$2:$F$5,6, FALSE)," ")</f>
        <v xml:space="preserve"> </v>
      </c>
    </row>
    <row r="36" spans="1:8" ht="50.1" customHeight="1" x14ac:dyDescent="0.55000000000000004">
      <c r="A36" s="50">
        <f t="shared" si="0"/>
        <v>21</v>
      </c>
      <c r="B36" s="9"/>
      <c r="C36" s="10"/>
      <c r="D36" s="10"/>
      <c r="E36" s="10"/>
      <c r="F36" s="10"/>
      <c r="G36" s="169"/>
      <c r="H36" s="19" t="str">
        <f>IFERROR(VLOOKUP(G36,'Data Validation'!$A$2:$F$5,6, FALSE)," ")</f>
        <v xml:space="preserve"> </v>
      </c>
    </row>
    <row r="37" spans="1:8" ht="50.1" customHeight="1" x14ac:dyDescent="0.55000000000000004">
      <c r="A37" s="50">
        <f t="shared" si="0"/>
        <v>22</v>
      </c>
      <c r="B37" s="9"/>
      <c r="C37" s="10"/>
      <c r="D37" s="10"/>
      <c r="E37" s="10"/>
      <c r="F37" s="10"/>
      <c r="G37" s="169"/>
      <c r="H37" s="19" t="str">
        <f>IFERROR(VLOOKUP(G37,'Data Validation'!$A$2:$F$5,6, FALSE)," ")</f>
        <v xml:space="preserve"> </v>
      </c>
    </row>
    <row r="38" spans="1:8" ht="50.1" customHeight="1" x14ac:dyDescent="0.55000000000000004">
      <c r="A38" s="50">
        <f t="shared" si="0"/>
        <v>23</v>
      </c>
      <c r="B38" s="9"/>
      <c r="C38" s="10"/>
      <c r="D38" s="10"/>
      <c r="E38" s="10"/>
      <c r="F38" s="10"/>
      <c r="G38" s="169"/>
      <c r="H38" s="19" t="str">
        <f>IFERROR(VLOOKUP(G38,'Data Validation'!$A$2:$F$5,6, FALSE)," ")</f>
        <v xml:space="preserve"> </v>
      </c>
    </row>
    <row r="39" spans="1:8" ht="50.1" customHeight="1" x14ac:dyDescent="0.55000000000000004">
      <c r="A39" s="50">
        <f t="shared" si="0"/>
        <v>24</v>
      </c>
      <c r="B39" s="9"/>
      <c r="C39" s="10"/>
      <c r="D39" s="10"/>
      <c r="E39" s="10"/>
      <c r="F39" s="10"/>
      <c r="G39" s="169"/>
      <c r="H39" s="19" t="str">
        <f>IFERROR(VLOOKUP(G39,'Data Validation'!$A$2:$F$5,6, FALSE)," ")</f>
        <v xml:space="preserve"> </v>
      </c>
    </row>
    <row r="40" spans="1:8" ht="50.1" customHeight="1" x14ac:dyDescent="0.55000000000000004">
      <c r="A40" s="50">
        <f t="shared" si="0"/>
        <v>25</v>
      </c>
      <c r="B40" s="9"/>
      <c r="C40" s="10"/>
      <c r="D40" s="10"/>
      <c r="E40" s="10"/>
      <c r="F40" s="10"/>
      <c r="G40" s="169"/>
      <c r="H40" s="19" t="str">
        <f>IFERROR(VLOOKUP(G40,'Data Validation'!$A$2:$F$5,6, FALSE)," ")</f>
        <v xml:space="preserve"> </v>
      </c>
    </row>
    <row r="41" spans="1:8" ht="50.1" customHeight="1" x14ac:dyDescent="0.55000000000000004">
      <c r="A41" s="50">
        <f t="shared" si="0"/>
        <v>26</v>
      </c>
      <c r="B41" s="9"/>
      <c r="C41" s="10"/>
      <c r="D41" s="10"/>
      <c r="E41" s="10"/>
      <c r="F41" s="10"/>
      <c r="G41" s="169"/>
      <c r="H41" s="19" t="str">
        <f>IFERROR(VLOOKUP(G41,'Data Validation'!$A$2:$F$5,6, FALSE)," ")</f>
        <v xml:space="preserve"> </v>
      </c>
    </row>
    <row r="42" spans="1:8" ht="50.1" customHeight="1" x14ac:dyDescent="0.55000000000000004">
      <c r="A42" s="50">
        <f t="shared" si="0"/>
        <v>27</v>
      </c>
      <c r="B42" s="9"/>
      <c r="C42" s="10"/>
      <c r="D42" s="10"/>
      <c r="E42" s="10"/>
      <c r="F42" s="10"/>
      <c r="G42" s="169"/>
      <c r="H42" s="19" t="str">
        <f>IFERROR(VLOOKUP(G42,'Data Validation'!$A$2:$F$5,6, FALSE)," ")</f>
        <v xml:space="preserve"> </v>
      </c>
    </row>
    <row r="43" spans="1:8" ht="50.1" customHeight="1" x14ac:dyDescent="0.55000000000000004">
      <c r="A43" s="50">
        <f t="shared" si="0"/>
        <v>28</v>
      </c>
      <c r="B43" s="9"/>
      <c r="C43" s="10"/>
      <c r="D43" s="10"/>
      <c r="E43" s="10"/>
      <c r="F43" s="10"/>
      <c r="G43" s="169"/>
      <c r="H43" s="19" t="str">
        <f>IFERROR(VLOOKUP(G43,'Data Validation'!$A$2:$F$5,6, FALSE)," ")</f>
        <v xml:space="preserve"> </v>
      </c>
    </row>
    <row r="44" spans="1:8" ht="50.1" customHeight="1" x14ac:dyDescent="0.55000000000000004">
      <c r="A44" s="50">
        <f t="shared" si="0"/>
        <v>29</v>
      </c>
      <c r="B44" s="9"/>
      <c r="C44" s="10"/>
      <c r="D44" s="10"/>
      <c r="E44" s="10"/>
      <c r="F44" s="10"/>
      <c r="G44" s="169"/>
      <c r="H44" s="19" t="str">
        <f>IFERROR(VLOOKUP(G44,'Data Validation'!$A$2:$F$5,6, FALSE)," ")</f>
        <v xml:space="preserve"> </v>
      </c>
    </row>
    <row r="45" spans="1:8" ht="50.1" customHeight="1" x14ac:dyDescent="0.55000000000000004">
      <c r="A45" s="50">
        <f t="shared" si="0"/>
        <v>30</v>
      </c>
      <c r="B45" s="9"/>
      <c r="C45" s="10"/>
      <c r="D45" s="10"/>
      <c r="E45" s="10"/>
      <c r="F45" s="10"/>
      <c r="G45" s="169"/>
      <c r="H45" s="19" t="str">
        <f>IFERROR(VLOOKUP(G45,'Data Validation'!$A$2:$F$5,6, FALSE)," ")</f>
        <v xml:space="preserve"> </v>
      </c>
    </row>
    <row r="46" spans="1:8" ht="50.1" customHeight="1" x14ac:dyDescent="0.55000000000000004">
      <c r="A46" s="50">
        <f t="shared" si="0"/>
        <v>31</v>
      </c>
      <c r="B46" s="9"/>
      <c r="C46" s="10"/>
      <c r="D46" s="10"/>
      <c r="E46" s="10"/>
      <c r="F46" s="10"/>
      <c r="G46" s="169"/>
      <c r="H46" s="19" t="str">
        <f>IFERROR(VLOOKUP(G46,'Data Validation'!$A$2:$F$5,6, FALSE)," ")</f>
        <v xml:space="preserve"> </v>
      </c>
    </row>
    <row r="47" spans="1:8" ht="50.1" customHeight="1" x14ac:dyDescent="0.55000000000000004">
      <c r="A47" s="50">
        <f t="shared" si="0"/>
        <v>32</v>
      </c>
      <c r="B47" s="9"/>
      <c r="C47" s="10"/>
      <c r="D47" s="10"/>
      <c r="E47" s="10"/>
      <c r="F47" s="10"/>
      <c r="G47" s="169"/>
      <c r="H47" s="19" t="str">
        <f>IFERROR(VLOOKUP(G47,'Data Validation'!$A$2:$F$5,6, FALSE)," ")</f>
        <v xml:space="preserve"> </v>
      </c>
    </row>
    <row r="48" spans="1:8" ht="50.1" customHeight="1" x14ac:dyDescent="0.55000000000000004">
      <c r="A48" s="50">
        <f t="shared" si="0"/>
        <v>33</v>
      </c>
      <c r="B48" s="9"/>
      <c r="C48" s="10"/>
      <c r="D48" s="10"/>
      <c r="E48" s="10"/>
      <c r="F48" s="10"/>
      <c r="G48" s="169"/>
      <c r="H48" s="19" t="str">
        <f>IFERROR(VLOOKUP(G48,'Data Validation'!$A$2:$F$5,6, FALSE)," ")</f>
        <v xml:space="preserve"> </v>
      </c>
    </row>
    <row r="49" spans="1:8" ht="50.1" customHeight="1" x14ac:dyDescent="0.55000000000000004">
      <c r="A49" s="50">
        <f t="shared" si="0"/>
        <v>34</v>
      </c>
      <c r="B49" s="9"/>
      <c r="C49" s="10"/>
      <c r="D49" s="10"/>
      <c r="E49" s="10"/>
      <c r="F49" s="10"/>
      <c r="G49" s="169"/>
      <c r="H49" s="19" t="str">
        <f>IFERROR(VLOOKUP(G49,'Data Validation'!$A$2:$F$5,6, FALSE)," ")</f>
        <v xml:space="preserve"> </v>
      </c>
    </row>
    <row r="50" spans="1:8" ht="50.1" customHeight="1" x14ac:dyDescent="0.55000000000000004">
      <c r="A50" s="50">
        <f t="shared" si="0"/>
        <v>35</v>
      </c>
      <c r="B50" s="9"/>
      <c r="C50" s="10"/>
      <c r="D50" s="10"/>
      <c r="E50" s="10"/>
      <c r="F50" s="10"/>
      <c r="G50" s="169"/>
      <c r="H50" s="19" t="str">
        <f>IFERROR(VLOOKUP(G50,'Data Validation'!$A$2:$F$5,6, FALSE)," ")</f>
        <v xml:space="preserve"> </v>
      </c>
    </row>
    <row r="51" spans="1:8" ht="50.1" customHeight="1" x14ac:dyDescent="0.55000000000000004">
      <c r="A51" s="50">
        <f t="shared" si="0"/>
        <v>36</v>
      </c>
      <c r="B51" s="9"/>
      <c r="C51" s="10"/>
      <c r="D51" s="10"/>
      <c r="E51" s="10"/>
      <c r="F51" s="10"/>
      <c r="G51" s="169"/>
      <c r="H51" s="19" t="str">
        <f>IFERROR(VLOOKUP(G51,'Data Validation'!$A$2:$F$5,6, FALSE)," ")</f>
        <v xml:space="preserve"> </v>
      </c>
    </row>
    <row r="52" spans="1:8" ht="50.1" customHeight="1" x14ac:dyDescent="0.55000000000000004">
      <c r="A52" s="50">
        <f t="shared" si="0"/>
        <v>37</v>
      </c>
      <c r="B52" s="9"/>
      <c r="C52" s="10"/>
      <c r="D52" s="10"/>
      <c r="E52" s="10"/>
      <c r="F52" s="10"/>
      <c r="G52" s="169"/>
      <c r="H52" s="19" t="str">
        <f>IFERROR(VLOOKUP(G52,'Data Validation'!$A$2:$F$5,6, FALSE)," ")</f>
        <v xml:space="preserve"> </v>
      </c>
    </row>
    <row r="53" spans="1:8" ht="50.1" customHeight="1" x14ac:dyDescent="0.55000000000000004">
      <c r="A53" s="50">
        <f t="shared" si="0"/>
        <v>38</v>
      </c>
      <c r="B53" s="9"/>
      <c r="C53" s="10"/>
      <c r="D53" s="10"/>
      <c r="E53" s="10"/>
      <c r="F53" s="10"/>
      <c r="G53" s="169"/>
      <c r="H53" s="19" t="str">
        <f>IFERROR(VLOOKUP(G53,'Data Validation'!$A$2:$F$5,6, FALSE)," ")</f>
        <v xml:space="preserve"> </v>
      </c>
    </row>
    <row r="54" spans="1:8" ht="50.1" customHeight="1" x14ac:dyDescent="0.55000000000000004">
      <c r="A54" s="50">
        <f t="shared" si="0"/>
        <v>39</v>
      </c>
      <c r="B54" s="9"/>
      <c r="C54" s="10"/>
      <c r="D54" s="10"/>
      <c r="E54" s="10"/>
      <c r="F54" s="10"/>
      <c r="G54" s="169"/>
      <c r="H54" s="19" t="str">
        <f>IFERROR(VLOOKUP(G54,'Data Validation'!$A$2:$F$5,6, FALSE)," ")</f>
        <v xml:space="preserve"> </v>
      </c>
    </row>
    <row r="55" spans="1:8" ht="50.1" customHeight="1" x14ac:dyDescent="0.55000000000000004">
      <c r="A55" s="50">
        <f t="shared" si="0"/>
        <v>40</v>
      </c>
      <c r="B55" s="9"/>
      <c r="C55" s="10"/>
      <c r="D55" s="10"/>
      <c r="E55" s="10"/>
      <c r="F55" s="10"/>
      <c r="G55" s="169"/>
      <c r="H55" s="19" t="str">
        <f>IFERROR(VLOOKUP(G55,'Data Validation'!$A$2:$F$5,6, FALSE)," ")</f>
        <v xml:space="preserve"> </v>
      </c>
    </row>
    <row r="56" spans="1:8" ht="50.1" customHeight="1" x14ac:dyDescent="0.55000000000000004">
      <c r="A56" s="50">
        <f t="shared" si="0"/>
        <v>41</v>
      </c>
      <c r="B56" s="9"/>
      <c r="C56" s="10"/>
      <c r="D56" s="10"/>
      <c r="E56" s="10"/>
      <c r="F56" s="10"/>
      <c r="G56" s="169"/>
      <c r="H56" s="19" t="str">
        <f>IFERROR(VLOOKUP(G56,'Data Validation'!$A$2:$F$5,6, FALSE)," ")</f>
        <v xml:space="preserve"> </v>
      </c>
    </row>
    <row r="57" spans="1:8" ht="50.1" customHeight="1" x14ac:dyDescent="0.55000000000000004">
      <c r="A57" s="50">
        <f t="shared" si="0"/>
        <v>42</v>
      </c>
      <c r="B57" s="9"/>
      <c r="C57" s="10"/>
      <c r="D57" s="10"/>
      <c r="E57" s="10"/>
      <c r="F57" s="10"/>
      <c r="G57" s="169"/>
      <c r="H57" s="19" t="str">
        <f>IFERROR(VLOOKUP(G57,'Data Validation'!$A$2:$F$5,6, FALSE)," ")</f>
        <v xml:space="preserve"> </v>
      </c>
    </row>
    <row r="58" spans="1:8" ht="50.1" customHeight="1" x14ac:dyDescent="0.55000000000000004">
      <c r="A58" s="50">
        <f t="shared" si="0"/>
        <v>43</v>
      </c>
      <c r="B58" s="9"/>
      <c r="C58" s="10"/>
      <c r="D58" s="10"/>
      <c r="E58" s="10"/>
      <c r="F58" s="10"/>
      <c r="G58" s="169"/>
      <c r="H58" s="19" t="str">
        <f>IFERROR(VLOOKUP(G58,'Data Validation'!$A$2:$F$5,6, FALSE)," ")</f>
        <v xml:space="preserve"> </v>
      </c>
    </row>
    <row r="59" spans="1:8" ht="50.1" customHeight="1" x14ac:dyDescent="0.55000000000000004">
      <c r="A59" s="50">
        <f t="shared" si="0"/>
        <v>44</v>
      </c>
      <c r="B59" s="9"/>
      <c r="C59" s="10"/>
      <c r="D59" s="10"/>
      <c r="E59" s="10"/>
      <c r="F59" s="10"/>
      <c r="G59" s="169"/>
      <c r="H59" s="19" t="str">
        <f>IFERROR(VLOOKUP(G59,'Data Validation'!$A$2:$F$5,6, FALSE)," ")</f>
        <v xml:space="preserve"> </v>
      </c>
    </row>
    <row r="60" spans="1:8" ht="50.1" customHeight="1" x14ac:dyDescent="0.55000000000000004">
      <c r="A60" s="50">
        <f t="shared" si="0"/>
        <v>45</v>
      </c>
      <c r="B60" s="9"/>
      <c r="C60" s="10"/>
      <c r="D60" s="10"/>
      <c r="E60" s="10"/>
      <c r="F60" s="10"/>
      <c r="G60" s="169"/>
      <c r="H60" s="19" t="str">
        <f>IFERROR(VLOOKUP(G60,'Data Validation'!$A$2:$F$5,6, FALSE)," ")</f>
        <v xml:space="preserve"> </v>
      </c>
    </row>
    <row r="61" spans="1:8" ht="50.1" customHeight="1" x14ac:dyDescent="0.55000000000000004">
      <c r="A61" s="50">
        <f t="shared" si="0"/>
        <v>46</v>
      </c>
      <c r="B61" s="9"/>
      <c r="C61" s="10"/>
      <c r="D61" s="10"/>
      <c r="E61" s="10"/>
      <c r="F61" s="10"/>
      <c r="G61" s="169"/>
      <c r="H61" s="19" t="str">
        <f>IFERROR(VLOOKUP(G61,'Data Validation'!$A$2:$F$5,6, FALSE)," ")</f>
        <v xml:space="preserve"> </v>
      </c>
    </row>
    <row r="62" spans="1:8" ht="50.1" customHeight="1" x14ac:dyDescent="0.55000000000000004">
      <c r="A62" s="50">
        <f t="shared" si="0"/>
        <v>47</v>
      </c>
      <c r="B62" s="9"/>
      <c r="C62" s="10"/>
      <c r="D62" s="10"/>
      <c r="E62" s="10"/>
      <c r="F62" s="10"/>
      <c r="G62" s="169"/>
      <c r="H62" s="19" t="str">
        <f>IFERROR(VLOOKUP(G62,'Data Validation'!$A$2:$F$5,6, FALSE)," ")</f>
        <v xml:space="preserve"> </v>
      </c>
    </row>
    <row r="63" spans="1:8" ht="50.1" customHeight="1" x14ac:dyDescent="0.55000000000000004">
      <c r="A63" s="50">
        <f t="shared" si="0"/>
        <v>48</v>
      </c>
      <c r="B63" s="9"/>
      <c r="C63" s="10"/>
      <c r="D63" s="10"/>
      <c r="E63" s="10"/>
      <c r="F63" s="10"/>
      <c r="G63" s="169"/>
      <c r="H63" s="19" t="str">
        <f>IFERROR(VLOOKUP(G63,'Data Validation'!$A$2:$F$5,6, FALSE)," ")</f>
        <v xml:space="preserve"> </v>
      </c>
    </row>
    <row r="64" spans="1:8" ht="50.1" customHeight="1" x14ac:dyDescent="0.55000000000000004">
      <c r="A64" s="50">
        <f t="shared" si="0"/>
        <v>49</v>
      </c>
      <c r="B64" s="9"/>
      <c r="C64" s="10"/>
      <c r="D64" s="10"/>
      <c r="E64" s="10"/>
      <c r="F64" s="10"/>
      <c r="G64" s="169"/>
      <c r="H64" s="19" t="str">
        <f>IFERROR(VLOOKUP(G64,'Data Validation'!$A$2:$F$5,6, FALSE)," ")</f>
        <v xml:space="preserve"> </v>
      </c>
    </row>
    <row r="65" spans="1:8" ht="50.1" customHeight="1" x14ac:dyDescent="0.55000000000000004">
      <c r="A65" s="50">
        <f t="shared" si="0"/>
        <v>50</v>
      </c>
      <c r="B65" s="9"/>
      <c r="C65" s="10"/>
      <c r="D65" s="10"/>
      <c r="E65" s="10"/>
      <c r="F65" s="10"/>
      <c r="G65" s="169"/>
      <c r="H65" s="19" t="str">
        <f>IFERROR(VLOOKUP(G65,'Data Validation'!$A$2:$F$5,6, FALSE)," ")</f>
        <v xml:space="preserve"> </v>
      </c>
    </row>
    <row r="66" spans="1:8" ht="50.1" customHeight="1" x14ac:dyDescent="0.55000000000000004">
      <c r="A66" s="50">
        <f t="shared" si="0"/>
        <v>51</v>
      </c>
      <c r="B66" s="9"/>
      <c r="C66" s="10"/>
      <c r="D66" s="10"/>
      <c r="E66" s="10"/>
      <c r="F66" s="10"/>
      <c r="G66" s="169"/>
      <c r="H66" s="19" t="str">
        <f>IFERROR(VLOOKUP(G66,'Data Validation'!$A$2:$F$5,6, FALSE)," ")</f>
        <v xml:space="preserve"> </v>
      </c>
    </row>
    <row r="67" spans="1:8" ht="50.1" customHeight="1" x14ac:dyDescent="0.55000000000000004">
      <c r="A67" s="50">
        <f t="shared" si="0"/>
        <v>52</v>
      </c>
      <c r="B67" s="9"/>
      <c r="C67" s="10"/>
      <c r="D67" s="10"/>
      <c r="E67" s="10"/>
      <c r="F67" s="10"/>
      <c r="G67" s="169"/>
      <c r="H67" s="19" t="str">
        <f>IFERROR(VLOOKUP(G67,'Data Validation'!$A$2:$F$5,6, FALSE)," ")</f>
        <v xml:space="preserve"> </v>
      </c>
    </row>
    <row r="68" spans="1:8" ht="50.1" customHeight="1" x14ac:dyDescent="0.55000000000000004">
      <c r="A68" s="50">
        <f t="shared" si="0"/>
        <v>53</v>
      </c>
      <c r="B68" s="9"/>
      <c r="C68" s="10"/>
      <c r="D68" s="10"/>
      <c r="E68" s="10"/>
      <c r="F68" s="10"/>
      <c r="G68" s="169"/>
      <c r="H68" s="19" t="str">
        <f>IFERROR(VLOOKUP(G68,'Data Validation'!$A$2:$F$5,6, FALSE)," ")</f>
        <v xml:space="preserve"> </v>
      </c>
    </row>
    <row r="69" spans="1:8" ht="50.1" customHeight="1" x14ac:dyDescent="0.55000000000000004">
      <c r="A69" s="50">
        <f t="shared" si="0"/>
        <v>54</v>
      </c>
      <c r="B69" s="9"/>
      <c r="C69" s="10"/>
      <c r="D69" s="10"/>
      <c r="E69" s="10"/>
      <c r="F69" s="10"/>
      <c r="G69" s="169"/>
      <c r="H69" s="19" t="str">
        <f>IFERROR(VLOOKUP(G69,'Data Validation'!$A$2:$F$5,6, FALSE)," ")</f>
        <v xml:space="preserve"> </v>
      </c>
    </row>
    <row r="70" spans="1:8" ht="50.1" customHeight="1" x14ac:dyDescent="0.55000000000000004">
      <c r="A70" s="50">
        <f t="shared" si="0"/>
        <v>55</v>
      </c>
      <c r="B70" s="9"/>
      <c r="C70" s="10"/>
      <c r="D70" s="10"/>
      <c r="E70" s="10"/>
      <c r="F70" s="10"/>
      <c r="G70" s="169"/>
      <c r="H70" s="19" t="str">
        <f>IFERROR(VLOOKUP(G70,'Data Validation'!$A$2:$F$5,6, FALSE)," ")</f>
        <v xml:space="preserve"> </v>
      </c>
    </row>
    <row r="71" spans="1:8" ht="50.1" customHeight="1" x14ac:dyDescent="0.55000000000000004">
      <c r="A71" s="50">
        <f t="shared" si="0"/>
        <v>56</v>
      </c>
      <c r="B71" s="9"/>
      <c r="C71" s="10"/>
      <c r="D71" s="10"/>
      <c r="E71" s="10"/>
      <c r="F71" s="10"/>
      <c r="G71" s="169"/>
      <c r="H71" s="19" t="str">
        <f>IFERROR(VLOOKUP(G71,'Data Validation'!$A$2:$F$5,6, FALSE)," ")</f>
        <v xml:space="preserve"> </v>
      </c>
    </row>
    <row r="72" spans="1:8" ht="50.1" customHeight="1" x14ac:dyDescent="0.55000000000000004">
      <c r="A72" s="50">
        <f t="shared" si="0"/>
        <v>57</v>
      </c>
      <c r="B72" s="9"/>
      <c r="C72" s="10"/>
      <c r="D72" s="10"/>
      <c r="E72" s="10"/>
      <c r="F72" s="10"/>
      <c r="G72" s="169"/>
      <c r="H72" s="19" t="str">
        <f>IFERROR(VLOOKUP(G72,'Data Validation'!$A$2:$F$5,6, FALSE)," ")</f>
        <v xml:space="preserve"> </v>
      </c>
    </row>
    <row r="73" spans="1:8" ht="50.1" customHeight="1" x14ac:dyDescent="0.55000000000000004">
      <c r="A73" s="50">
        <f t="shared" si="0"/>
        <v>58</v>
      </c>
      <c r="B73" s="9"/>
      <c r="C73" s="10"/>
      <c r="D73" s="10"/>
      <c r="E73" s="10"/>
      <c r="F73" s="10"/>
      <c r="G73" s="169"/>
      <c r="H73" s="19" t="str">
        <f>IFERROR(VLOOKUP(G73,'Data Validation'!$A$2:$F$5,6, FALSE)," ")</f>
        <v xml:space="preserve"> </v>
      </c>
    </row>
    <row r="74" spans="1:8" ht="50.1" customHeight="1" x14ac:dyDescent="0.55000000000000004">
      <c r="A74" s="50">
        <f t="shared" si="0"/>
        <v>59</v>
      </c>
      <c r="B74" s="9"/>
      <c r="C74" s="10"/>
      <c r="D74" s="10"/>
      <c r="E74" s="10"/>
      <c r="F74" s="10"/>
      <c r="G74" s="169"/>
      <c r="H74" s="19" t="str">
        <f>IFERROR(VLOOKUP(G74,'Data Validation'!$A$2:$F$5,6, FALSE)," ")</f>
        <v xml:space="preserve"> </v>
      </c>
    </row>
    <row r="75" spans="1:8" ht="50.1" customHeight="1" x14ac:dyDescent="0.55000000000000004">
      <c r="A75" s="50">
        <f t="shared" si="0"/>
        <v>60</v>
      </c>
      <c r="B75" s="9"/>
      <c r="C75" s="10"/>
      <c r="D75" s="10"/>
      <c r="E75" s="10"/>
      <c r="F75" s="10"/>
      <c r="G75" s="169"/>
      <c r="H75" s="19" t="str">
        <f>IFERROR(VLOOKUP(G75,'Data Validation'!$A$2:$F$5,6, FALSE)," ")</f>
        <v xml:space="preserve"> </v>
      </c>
    </row>
    <row r="76" spans="1:8" ht="50.1" customHeight="1" x14ac:dyDescent="0.55000000000000004">
      <c r="A76" s="50">
        <f t="shared" si="0"/>
        <v>61</v>
      </c>
      <c r="B76" s="9"/>
      <c r="C76" s="10"/>
      <c r="D76" s="10"/>
      <c r="E76" s="10"/>
      <c r="F76" s="10"/>
      <c r="G76" s="169"/>
      <c r="H76" s="19" t="str">
        <f>IFERROR(VLOOKUP(G76,'Data Validation'!$A$2:$F$5,6, FALSE)," ")</f>
        <v xml:space="preserve"> </v>
      </c>
    </row>
    <row r="77" spans="1:8" ht="50.1" customHeight="1" x14ac:dyDescent="0.55000000000000004">
      <c r="A77" s="50">
        <f t="shared" si="0"/>
        <v>62</v>
      </c>
      <c r="B77" s="9"/>
      <c r="C77" s="10"/>
      <c r="D77" s="10"/>
      <c r="E77" s="10"/>
      <c r="F77" s="10"/>
      <c r="G77" s="169"/>
      <c r="H77" s="19" t="str">
        <f>IFERROR(VLOOKUP(G77,'Data Validation'!$A$2:$F$5,6, FALSE)," ")</f>
        <v xml:space="preserve"> </v>
      </c>
    </row>
    <row r="78" spans="1:8" ht="50.1" customHeight="1" x14ac:dyDescent="0.55000000000000004">
      <c r="A78" s="50">
        <f t="shared" si="0"/>
        <v>63</v>
      </c>
      <c r="B78" s="9"/>
      <c r="C78" s="10"/>
      <c r="D78" s="10"/>
      <c r="E78" s="10"/>
      <c r="F78" s="10"/>
      <c r="G78" s="169"/>
      <c r="H78" s="19" t="str">
        <f>IFERROR(VLOOKUP(G78,'Data Validation'!$A$2:$F$5,6, FALSE)," ")</f>
        <v xml:space="preserve"> </v>
      </c>
    </row>
    <row r="79" spans="1:8" ht="50.1" customHeight="1" x14ac:dyDescent="0.55000000000000004">
      <c r="A79" s="50">
        <f t="shared" si="0"/>
        <v>64</v>
      </c>
      <c r="B79" s="9"/>
      <c r="C79" s="10"/>
      <c r="D79" s="10"/>
      <c r="E79" s="10"/>
      <c r="F79" s="10"/>
      <c r="G79" s="169"/>
      <c r="H79" s="19" t="str">
        <f>IFERROR(VLOOKUP(G79,'Data Validation'!$A$2:$F$5,6, FALSE)," ")</f>
        <v xml:space="preserve"> </v>
      </c>
    </row>
    <row r="80" spans="1:8" ht="50.1" customHeight="1" x14ac:dyDescent="0.55000000000000004">
      <c r="A80" s="50">
        <f t="shared" si="0"/>
        <v>65</v>
      </c>
      <c r="B80" s="9"/>
      <c r="C80" s="10"/>
      <c r="D80" s="10"/>
      <c r="E80" s="10"/>
      <c r="F80" s="10"/>
      <c r="G80" s="169"/>
      <c r="H80" s="19" t="str">
        <f>IFERROR(VLOOKUP(G80,'Data Validation'!$A$2:$F$5,6, FALSE)," ")</f>
        <v xml:space="preserve"> </v>
      </c>
    </row>
    <row r="81" spans="1:8" ht="50.1" customHeight="1" x14ac:dyDescent="0.55000000000000004">
      <c r="A81" s="50">
        <f t="shared" si="0"/>
        <v>66</v>
      </c>
      <c r="B81" s="9"/>
      <c r="C81" s="10"/>
      <c r="D81" s="10"/>
      <c r="E81" s="10"/>
      <c r="F81" s="10"/>
      <c r="G81" s="169"/>
      <c r="H81" s="19" t="str">
        <f>IFERROR(VLOOKUP(G81,'Data Validation'!$A$2:$F$5,6, FALSE)," ")</f>
        <v xml:space="preserve"> </v>
      </c>
    </row>
    <row r="82" spans="1:8" ht="50.1" customHeight="1" x14ac:dyDescent="0.55000000000000004">
      <c r="A82" s="50">
        <f t="shared" ref="A82:A93" si="1">SUM(A81)+1</f>
        <v>67</v>
      </c>
      <c r="B82" s="9"/>
      <c r="C82" s="10"/>
      <c r="D82" s="10"/>
      <c r="E82" s="10"/>
      <c r="F82" s="10"/>
      <c r="G82" s="169"/>
      <c r="H82" s="19" t="str">
        <f>IFERROR(VLOOKUP(G82,'Data Validation'!$A$2:$F$5,6, FALSE)," ")</f>
        <v xml:space="preserve"> </v>
      </c>
    </row>
    <row r="83" spans="1:8" ht="50.1" customHeight="1" x14ac:dyDescent="0.55000000000000004">
      <c r="A83" s="50">
        <f t="shared" si="1"/>
        <v>68</v>
      </c>
      <c r="B83" s="9"/>
      <c r="C83" s="10"/>
      <c r="D83" s="10"/>
      <c r="E83" s="10"/>
      <c r="F83" s="10"/>
      <c r="G83" s="169"/>
      <c r="H83" s="19" t="str">
        <f>IFERROR(VLOOKUP(G83,'Data Validation'!$A$2:$F$5,6, FALSE)," ")</f>
        <v xml:space="preserve"> </v>
      </c>
    </row>
    <row r="84" spans="1:8" ht="50.1" customHeight="1" x14ac:dyDescent="0.55000000000000004">
      <c r="A84" s="50">
        <f t="shared" si="1"/>
        <v>69</v>
      </c>
      <c r="B84" s="9"/>
      <c r="C84" s="10"/>
      <c r="D84" s="10"/>
      <c r="E84" s="10"/>
      <c r="F84" s="10"/>
      <c r="G84" s="169"/>
      <c r="H84" s="19" t="str">
        <f>IFERROR(VLOOKUP(G84,'Data Validation'!$A$2:$F$5,6, FALSE)," ")</f>
        <v xml:space="preserve"> </v>
      </c>
    </row>
    <row r="85" spans="1:8" ht="50.1" customHeight="1" x14ac:dyDescent="0.55000000000000004">
      <c r="A85" s="50">
        <f t="shared" si="1"/>
        <v>70</v>
      </c>
      <c r="B85" s="9"/>
      <c r="C85" s="10"/>
      <c r="D85" s="10"/>
      <c r="E85" s="10"/>
      <c r="F85" s="10"/>
      <c r="G85" s="169"/>
      <c r="H85" s="19" t="str">
        <f>IFERROR(VLOOKUP(G85,'Data Validation'!$A$2:$F$5,6, FALSE)," ")</f>
        <v xml:space="preserve"> </v>
      </c>
    </row>
    <row r="86" spans="1:8" ht="50.1" customHeight="1" x14ac:dyDescent="0.55000000000000004">
      <c r="A86" s="50">
        <f t="shared" si="1"/>
        <v>71</v>
      </c>
      <c r="B86" s="9"/>
      <c r="C86" s="10"/>
      <c r="D86" s="10"/>
      <c r="E86" s="10"/>
      <c r="F86" s="10"/>
      <c r="G86" s="169"/>
      <c r="H86" s="19" t="str">
        <f>IFERROR(VLOOKUP(G86,'Data Validation'!$A$2:$F$5,6, FALSE)," ")</f>
        <v xml:space="preserve"> </v>
      </c>
    </row>
    <row r="87" spans="1:8" ht="50.1" customHeight="1" x14ac:dyDescent="0.55000000000000004">
      <c r="A87" s="50">
        <f t="shared" si="1"/>
        <v>72</v>
      </c>
      <c r="B87" s="9"/>
      <c r="C87" s="10"/>
      <c r="D87" s="10"/>
      <c r="E87" s="10"/>
      <c r="F87" s="10"/>
      <c r="G87" s="169"/>
      <c r="H87" s="19" t="str">
        <f>IFERROR(VLOOKUP(G87,'Data Validation'!$A$2:$F$5,6, FALSE)," ")</f>
        <v xml:space="preserve"> </v>
      </c>
    </row>
    <row r="88" spans="1:8" ht="50.1" customHeight="1" x14ac:dyDescent="0.55000000000000004">
      <c r="A88" s="50">
        <f t="shared" si="1"/>
        <v>73</v>
      </c>
      <c r="B88" s="9"/>
      <c r="C88" s="10"/>
      <c r="D88" s="10"/>
      <c r="E88" s="10"/>
      <c r="F88" s="10"/>
      <c r="G88" s="169"/>
      <c r="H88" s="19" t="str">
        <f>IFERROR(VLOOKUP(G88,'Data Validation'!$A$2:$F$5,6, FALSE)," ")</f>
        <v xml:space="preserve"> </v>
      </c>
    </row>
    <row r="89" spans="1:8" ht="50.1" customHeight="1" x14ac:dyDescent="0.55000000000000004">
      <c r="A89" s="50">
        <f t="shared" si="1"/>
        <v>74</v>
      </c>
      <c r="B89" s="9"/>
      <c r="C89" s="10"/>
      <c r="D89" s="10"/>
      <c r="E89" s="10"/>
      <c r="F89" s="10"/>
      <c r="G89" s="169"/>
      <c r="H89" s="19" t="str">
        <f>IFERROR(VLOOKUP(G89,'Data Validation'!$A$2:$F$5,6, FALSE)," ")</f>
        <v xml:space="preserve"> </v>
      </c>
    </row>
    <row r="90" spans="1:8" ht="50.1" customHeight="1" x14ac:dyDescent="0.55000000000000004">
      <c r="A90" s="50">
        <f t="shared" si="1"/>
        <v>75</v>
      </c>
      <c r="B90" s="9"/>
      <c r="C90" s="10"/>
      <c r="D90" s="10"/>
      <c r="E90" s="10"/>
      <c r="F90" s="10"/>
      <c r="G90" s="169"/>
      <c r="H90" s="19" t="str">
        <f>IFERROR(VLOOKUP(G90,'Data Validation'!$A$2:$F$5,6, FALSE)," ")</f>
        <v xml:space="preserve"> </v>
      </c>
    </row>
    <row r="91" spans="1:8" ht="50.1" customHeight="1" x14ac:dyDescent="0.55000000000000004">
      <c r="A91" s="50">
        <f t="shared" si="1"/>
        <v>76</v>
      </c>
      <c r="B91" s="9"/>
      <c r="C91" s="10"/>
      <c r="D91" s="10"/>
      <c r="E91" s="10"/>
      <c r="F91" s="10"/>
      <c r="G91" s="169"/>
      <c r="H91" s="19" t="str">
        <f>IFERROR(VLOOKUP(G91,'Data Validation'!$A$2:$F$5,6, FALSE)," ")</f>
        <v xml:space="preserve"> </v>
      </c>
    </row>
    <row r="92" spans="1:8" ht="50.1" customHeight="1" x14ac:dyDescent="0.55000000000000004">
      <c r="A92" s="50">
        <f t="shared" si="1"/>
        <v>77</v>
      </c>
      <c r="B92" s="9"/>
      <c r="C92" s="10"/>
      <c r="D92" s="10"/>
      <c r="E92" s="10"/>
      <c r="F92" s="10"/>
      <c r="G92" s="169"/>
      <c r="H92" s="19" t="str">
        <f>IFERROR(VLOOKUP(G92,'Data Validation'!$A$2:$F$5,6, FALSE)," ")</f>
        <v xml:space="preserve"> </v>
      </c>
    </row>
    <row r="93" spans="1:8" ht="50.1" customHeight="1" x14ac:dyDescent="0.55000000000000004">
      <c r="A93" s="50">
        <f t="shared" si="1"/>
        <v>78</v>
      </c>
      <c r="B93" s="9"/>
      <c r="C93" s="10"/>
      <c r="D93" s="10"/>
      <c r="E93" s="10"/>
      <c r="F93" s="10"/>
      <c r="G93" s="169"/>
      <c r="H93" s="19" t="str">
        <f>IFERROR(VLOOKUP(G93,'Data Validation'!$A$2:$F$5,6, FALSE)," ")</f>
        <v xml:space="preserve"> </v>
      </c>
    </row>
    <row r="94" spans="1:8" ht="50.1" customHeight="1" x14ac:dyDescent="0.55000000000000004">
      <c r="A94" s="50">
        <f>SUM(A93)+1</f>
        <v>79</v>
      </c>
      <c r="B94" s="11"/>
      <c r="D94" s="12"/>
      <c r="G94" s="169"/>
      <c r="H94" s="19" t="str">
        <f>IFERROR(VLOOKUP(G94,'Data Validation'!$A$2:$F$5,6, FALSE)," ")</f>
        <v xml:space="preserve"> </v>
      </c>
    </row>
    <row r="95" spans="1:8" ht="50.1" customHeight="1" x14ac:dyDescent="0.55000000000000004">
      <c r="A95" s="50">
        <f t="shared" ref="A95:A114" si="2">SUM(A94)+1</f>
        <v>80</v>
      </c>
      <c r="B95" s="9"/>
      <c r="C95" s="10"/>
      <c r="D95" s="10"/>
      <c r="E95" s="10"/>
      <c r="F95" s="10"/>
      <c r="G95" s="169"/>
      <c r="H95" s="19" t="str">
        <f>IFERROR(VLOOKUP(G95,'Data Validation'!$A$2:$F$5,6, FALSE)," ")</f>
        <v xml:space="preserve"> </v>
      </c>
    </row>
    <row r="96" spans="1:8" ht="50.1" customHeight="1" x14ac:dyDescent="0.55000000000000004">
      <c r="A96" s="50">
        <f t="shared" si="2"/>
        <v>81</v>
      </c>
      <c r="B96" s="9"/>
      <c r="C96" s="10"/>
      <c r="D96" s="10"/>
      <c r="E96" s="10"/>
      <c r="F96" s="10"/>
      <c r="G96" s="169"/>
      <c r="H96" s="19" t="str">
        <f>IFERROR(VLOOKUP(G96,'Data Validation'!$A$2:$F$5,6, FALSE)," ")</f>
        <v xml:space="preserve"> </v>
      </c>
    </row>
    <row r="97" spans="1:8" ht="50.1" customHeight="1" x14ac:dyDescent="0.55000000000000004">
      <c r="A97" s="50">
        <f t="shared" si="2"/>
        <v>82</v>
      </c>
      <c r="B97" s="9"/>
      <c r="C97" s="10"/>
      <c r="D97" s="10"/>
      <c r="E97" s="10"/>
      <c r="F97" s="10"/>
      <c r="G97" s="169"/>
      <c r="H97" s="19" t="str">
        <f>IFERROR(VLOOKUP(G97,'Data Validation'!$A$2:$F$5,6, FALSE)," ")</f>
        <v xml:space="preserve"> </v>
      </c>
    </row>
    <row r="98" spans="1:8" ht="50.1" customHeight="1" x14ac:dyDescent="0.55000000000000004">
      <c r="A98" s="50">
        <f t="shared" si="2"/>
        <v>83</v>
      </c>
      <c r="B98" s="9"/>
      <c r="C98" s="10"/>
      <c r="D98" s="10"/>
      <c r="E98" s="10"/>
      <c r="F98" s="10"/>
      <c r="G98" s="169"/>
      <c r="H98" s="19" t="str">
        <f>IFERROR(VLOOKUP(G98,'Data Validation'!$A$2:$F$5,6, FALSE)," ")</f>
        <v xml:space="preserve"> </v>
      </c>
    </row>
    <row r="99" spans="1:8" ht="50.1" customHeight="1" x14ac:dyDescent="0.55000000000000004">
      <c r="A99" s="50">
        <f t="shared" si="2"/>
        <v>84</v>
      </c>
      <c r="B99" s="9"/>
      <c r="C99" s="10"/>
      <c r="D99" s="10"/>
      <c r="E99" s="10"/>
      <c r="F99" s="10"/>
      <c r="G99" s="169"/>
      <c r="H99" s="19" t="str">
        <f>IFERROR(VLOOKUP(G99,'Data Validation'!$A$2:$F$5,6, FALSE)," ")</f>
        <v xml:space="preserve"> </v>
      </c>
    </row>
    <row r="100" spans="1:8" ht="50.1" customHeight="1" x14ac:dyDescent="0.55000000000000004">
      <c r="A100" s="50">
        <f t="shared" si="2"/>
        <v>85</v>
      </c>
      <c r="B100" s="9"/>
      <c r="C100" s="10"/>
      <c r="D100" s="10"/>
      <c r="E100" s="10"/>
      <c r="F100" s="10"/>
      <c r="G100" s="169"/>
      <c r="H100" s="19" t="str">
        <f>IFERROR(VLOOKUP(G100,'Data Validation'!$A$2:$F$5,6, FALSE)," ")</f>
        <v xml:space="preserve"> </v>
      </c>
    </row>
    <row r="101" spans="1:8" ht="50.1" customHeight="1" x14ac:dyDescent="0.55000000000000004">
      <c r="A101" s="50">
        <f t="shared" si="2"/>
        <v>86</v>
      </c>
      <c r="B101" s="9"/>
      <c r="C101" s="10"/>
      <c r="D101" s="10"/>
      <c r="E101" s="10"/>
      <c r="F101" s="10"/>
      <c r="G101" s="169"/>
      <c r="H101" s="19" t="str">
        <f>IFERROR(VLOOKUP(G101,'Data Validation'!$A$2:$F$5,6, FALSE)," ")</f>
        <v xml:space="preserve"> </v>
      </c>
    </row>
    <row r="102" spans="1:8" ht="50.1" customHeight="1" x14ac:dyDescent="0.55000000000000004">
      <c r="A102" s="50">
        <f>SUM(A101)+1</f>
        <v>87</v>
      </c>
      <c r="B102" s="9"/>
      <c r="C102" s="10"/>
      <c r="D102" s="10"/>
      <c r="E102" s="10"/>
      <c r="F102" s="10"/>
      <c r="G102" s="169"/>
      <c r="H102" s="19" t="str">
        <f>IFERROR(VLOOKUP(G102,'Data Validation'!$A$2:$F$5,6, FALSE)," ")</f>
        <v xml:space="preserve"> </v>
      </c>
    </row>
    <row r="103" spans="1:8" ht="50.1" customHeight="1" x14ac:dyDescent="0.55000000000000004">
      <c r="A103" s="50">
        <f t="shared" si="2"/>
        <v>88</v>
      </c>
      <c r="B103" s="9"/>
      <c r="C103" s="10"/>
      <c r="D103" s="10"/>
      <c r="E103" s="10"/>
      <c r="F103" s="10"/>
      <c r="G103" s="169"/>
      <c r="H103" s="19" t="str">
        <f>IFERROR(VLOOKUP(G103,'Data Validation'!$A$2:$F$5,6, FALSE)," ")</f>
        <v xml:space="preserve"> </v>
      </c>
    </row>
    <row r="104" spans="1:8" ht="50.1" customHeight="1" x14ac:dyDescent="0.55000000000000004">
      <c r="A104" s="50">
        <f t="shared" si="2"/>
        <v>89</v>
      </c>
      <c r="B104" s="9"/>
      <c r="C104" s="10"/>
      <c r="D104" s="10"/>
      <c r="E104" s="10"/>
      <c r="F104" s="10"/>
      <c r="G104" s="169"/>
      <c r="H104" s="19" t="str">
        <f>IFERROR(VLOOKUP(G104,'Data Validation'!$A$2:$F$5,6, FALSE)," ")</f>
        <v xml:space="preserve"> </v>
      </c>
    </row>
    <row r="105" spans="1:8" ht="50.1" customHeight="1" x14ac:dyDescent="0.55000000000000004">
      <c r="A105" s="50">
        <f t="shared" si="2"/>
        <v>90</v>
      </c>
      <c r="B105" s="9"/>
      <c r="C105" s="10"/>
      <c r="D105" s="10"/>
      <c r="E105" s="10"/>
      <c r="F105" s="10"/>
      <c r="G105" s="169"/>
      <c r="H105" s="19" t="str">
        <f>IFERROR(VLOOKUP(G105,'Data Validation'!$A$2:$F$5,6, FALSE)," ")</f>
        <v xml:space="preserve"> </v>
      </c>
    </row>
    <row r="106" spans="1:8" ht="50.1" customHeight="1" x14ac:dyDescent="0.55000000000000004">
      <c r="A106" s="50">
        <f t="shared" si="2"/>
        <v>91</v>
      </c>
      <c r="B106" s="9"/>
      <c r="C106" s="10"/>
      <c r="D106" s="10"/>
      <c r="E106" s="10"/>
      <c r="F106" s="10"/>
      <c r="G106" s="169"/>
      <c r="H106" s="19" t="str">
        <f>IFERROR(VLOOKUP(G106,'Data Validation'!$A$2:$F$5,6, FALSE)," ")</f>
        <v xml:space="preserve"> </v>
      </c>
    </row>
    <row r="107" spans="1:8" ht="50.1" customHeight="1" x14ac:dyDescent="0.55000000000000004">
      <c r="A107" s="50">
        <f t="shared" si="2"/>
        <v>92</v>
      </c>
      <c r="B107" s="9"/>
      <c r="C107" s="10"/>
      <c r="D107" s="10"/>
      <c r="E107" s="10"/>
      <c r="F107" s="10"/>
      <c r="G107" s="169"/>
      <c r="H107" s="19" t="str">
        <f>IFERROR(VLOOKUP(G107,'Data Validation'!$A$2:$F$5,6, FALSE)," ")</f>
        <v xml:space="preserve"> </v>
      </c>
    </row>
    <row r="108" spans="1:8" ht="50.1" customHeight="1" x14ac:dyDescent="0.55000000000000004">
      <c r="A108" s="50">
        <f t="shared" si="2"/>
        <v>93</v>
      </c>
      <c r="B108" s="9"/>
      <c r="C108" s="10"/>
      <c r="D108" s="10"/>
      <c r="E108" s="10"/>
      <c r="F108" s="10"/>
      <c r="G108" s="169"/>
      <c r="H108" s="19" t="str">
        <f>IFERROR(VLOOKUP(G108,'Data Validation'!$A$2:$F$5,6, FALSE)," ")</f>
        <v xml:space="preserve"> </v>
      </c>
    </row>
    <row r="109" spans="1:8" ht="50.1" customHeight="1" x14ac:dyDescent="0.55000000000000004">
      <c r="A109" s="50">
        <f t="shared" si="2"/>
        <v>94</v>
      </c>
      <c r="B109" s="9"/>
      <c r="C109" s="10"/>
      <c r="D109" s="10"/>
      <c r="E109" s="10"/>
      <c r="F109" s="10"/>
      <c r="G109" s="169"/>
      <c r="H109" s="19" t="str">
        <f>IFERROR(VLOOKUP(G109,'Data Validation'!$A$2:$F$5,6, FALSE)," ")</f>
        <v xml:space="preserve"> </v>
      </c>
    </row>
    <row r="110" spans="1:8" ht="50.1" customHeight="1" x14ac:dyDescent="0.55000000000000004">
      <c r="A110" s="50">
        <f t="shared" si="2"/>
        <v>95</v>
      </c>
      <c r="B110" s="9"/>
      <c r="C110" s="10"/>
      <c r="D110" s="10"/>
      <c r="E110" s="10"/>
      <c r="F110" s="10"/>
      <c r="G110" s="169"/>
      <c r="H110" s="19" t="str">
        <f>IFERROR(VLOOKUP(G110,'Data Validation'!$A$2:$F$5,6, FALSE)," ")</f>
        <v xml:space="preserve"> </v>
      </c>
    </row>
    <row r="111" spans="1:8" ht="50.1" customHeight="1" x14ac:dyDescent="0.55000000000000004">
      <c r="A111" s="50">
        <f t="shared" si="2"/>
        <v>96</v>
      </c>
      <c r="B111" s="9"/>
      <c r="C111" s="10"/>
      <c r="D111" s="10"/>
      <c r="E111" s="10"/>
      <c r="F111" s="10"/>
      <c r="G111" s="169"/>
      <c r="H111" s="19" t="str">
        <f>IFERROR(VLOOKUP(G111,'Data Validation'!$A$2:$F$5,6, FALSE)," ")</f>
        <v xml:space="preserve"> </v>
      </c>
    </row>
    <row r="112" spans="1:8" ht="50.1" customHeight="1" x14ac:dyDescent="0.55000000000000004">
      <c r="A112" s="50">
        <f t="shared" si="2"/>
        <v>97</v>
      </c>
      <c r="B112" s="9"/>
      <c r="C112" s="10"/>
      <c r="D112" s="10"/>
      <c r="E112" s="10"/>
      <c r="F112" s="10"/>
      <c r="G112" s="169"/>
      <c r="H112" s="19" t="str">
        <f>IFERROR(VLOOKUP(G112,'Data Validation'!$A$2:$F$5,6, FALSE)," ")</f>
        <v xml:space="preserve"> </v>
      </c>
    </row>
    <row r="113" spans="1:9" ht="50.1" customHeight="1" x14ac:dyDescent="0.55000000000000004">
      <c r="A113" s="50">
        <f t="shared" si="2"/>
        <v>98</v>
      </c>
      <c r="B113" s="9"/>
      <c r="C113" s="10"/>
      <c r="D113" s="10"/>
      <c r="E113" s="10"/>
      <c r="F113" s="10"/>
      <c r="G113" s="169"/>
      <c r="H113" s="19" t="str">
        <f>IFERROR(VLOOKUP(G113,'Data Validation'!$A$2:$F$5,6, FALSE)," ")</f>
        <v xml:space="preserve"> </v>
      </c>
    </row>
    <row r="114" spans="1:9" ht="50.1" customHeight="1" x14ac:dyDescent="0.55000000000000004">
      <c r="A114" s="50">
        <f t="shared" si="2"/>
        <v>99</v>
      </c>
      <c r="B114" s="9"/>
      <c r="C114" s="10"/>
      <c r="D114" s="10"/>
      <c r="E114" s="10"/>
      <c r="F114" s="10"/>
      <c r="G114" s="169"/>
      <c r="H114" s="19" t="str">
        <f>IFERROR(VLOOKUP(G114,'Data Validation'!$A$2:$F$5,6, FALSE)," ")</f>
        <v xml:space="preserve"> </v>
      </c>
    </row>
    <row r="115" spans="1:9" ht="50.1" customHeight="1" x14ac:dyDescent="0.6">
      <c r="A115" s="51"/>
      <c r="B115" s="15"/>
      <c r="C115" s="10"/>
      <c r="D115" s="10"/>
      <c r="E115" s="10"/>
      <c r="F115" s="10"/>
      <c r="G115" s="52" t="s">
        <v>7</v>
      </c>
      <c r="H115" s="53">
        <f>SUM(H16:H114)</f>
        <v>0</v>
      </c>
    </row>
    <row r="116" spans="1:9" ht="18" x14ac:dyDescent="0.45">
      <c r="A116" s="51"/>
      <c r="B116" s="15"/>
      <c r="C116" s="10"/>
      <c r="D116" s="10"/>
      <c r="E116" s="10"/>
      <c r="F116" s="16"/>
      <c r="G116" s="16"/>
      <c r="H116" s="13"/>
    </row>
    <row r="117" spans="1:9" ht="18" x14ac:dyDescent="0.45">
      <c r="A117" s="51"/>
      <c r="B117" s="15"/>
      <c r="C117" s="10"/>
      <c r="D117" s="10"/>
      <c r="E117" s="10"/>
      <c r="F117" s="10"/>
      <c r="G117" s="10"/>
      <c r="H117" s="17"/>
    </row>
    <row r="118" spans="1:9" ht="18" x14ac:dyDescent="0.45">
      <c r="A118" s="51"/>
      <c r="B118" s="15"/>
      <c r="C118" s="10"/>
      <c r="D118" s="10"/>
      <c r="E118" s="10"/>
      <c r="F118" s="10"/>
      <c r="G118" s="10"/>
      <c r="H118" s="13"/>
    </row>
    <row r="119" spans="1:9" x14ac:dyDescent="0.25">
      <c r="A119" s="13"/>
      <c r="B119" s="15"/>
      <c r="C119" s="10"/>
      <c r="D119" s="10"/>
      <c r="E119" s="10"/>
      <c r="F119" s="10"/>
      <c r="G119" s="10"/>
      <c r="H119" s="13"/>
    </row>
    <row r="120" spans="1:9" x14ac:dyDescent="0.25">
      <c r="A120" s="13"/>
      <c r="B120" s="15"/>
      <c r="C120" s="10"/>
      <c r="D120" s="10"/>
      <c r="E120" s="10"/>
      <c r="F120" s="10"/>
      <c r="G120" s="10"/>
      <c r="H120" s="13"/>
    </row>
    <row r="121" spans="1:9" x14ac:dyDescent="0.25">
      <c r="A121" s="13"/>
      <c r="B121" s="15"/>
      <c r="C121" s="10"/>
      <c r="D121" s="10"/>
      <c r="E121" s="10"/>
      <c r="F121" s="10"/>
      <c r="G121" s="10"/>
      <c r="H121" s="13"/>
    </row>
    <row r="122" spans="1:9" x14ac:dyDescent="0.25">
      <c r="A122" s="13"/>
      <c r="B122" s="15"/>
      <c r="C122" s="10"/>
      <c r="D122" s="10"/>
      <c r="E122" s="10"/>
      <c r="F122" s="10"/>
      <c r="G122" s="10"/>
      <c r="H122" s="13"/>
    </row>
    <row r="123" spans="1:9" x14ac:dyDescent="0.25">
      <c r="A123" s="13"/>
      <c r="B123" s="15"/>
      <c r="C123" s="10"/>
      <c r="D123" s="10"/>
      <c r="E123" s="10"/>
      <c r="F123" s="10"/>
      <c r="G123" s="10"/>
      <c r="H123" s="13"/>
    </row>
    <row r="124" spans="1:9" x14ac:dyDescent="0.25">
      <c r="A124" s="13"/>
      <c r="B124" s="15"/>
      <c r="C124" s="10"/>
      <c r="D124" s="10"/>
      <c r="E124" s="10"/>
      <c r="F124" s="10"/>
      <c r="G124" s="10"/>
      <c r="H124" s="13"/>
    </row>
    <row r="125" spans="1:9" x14ac:dyDescent="0.25">
      <c r="A125" s="13"/>
      <c r="B125" s="15"/>
      <c r="C125" s="10"/>
      <c r="D125" s="10"/>
      <c r="E125" s="10"/>
      <c r="F125" s="10"/>
      <c r="G125" s="10"/>
      <c r="H125" s="13"/>
    </row>
    <row r="126" spans="1:9" x14ac:dyDescent="0.25">
      <c r="A126" s="13"/>
      <c r="B126" s="11"/>
      <c r="D126" s="12"/>
      <c r="G126" s="10"/>
      <c r="H126" s="13"/>
    </row>
    <row r="127" spans="1:9" x14ac:dyDescent="0.25">
      <c r="A127" s="13"/>
      <c r="B127" s="11"/>
      <c r="D127" s="12"/>
      <c r="G127" s="10"/>
      <c r="H127" s="13"/>
    </row>
    <row r="128" spans="1:9" x14ac:dyDescent="0.25">
      <c r="B128" s="15"/>
      <c r="C128" s="10"/>
      <c r="D128" s="10"/>
      <c r="E128" s="10"/>
      <c r="F128" s="10"/>
      <c r="G128" s="10"/>
      <c r="H128" s="13"/>
      <c r="I128" s="13"/>
    </row>
    <row r="129" spans="2:9" x14ac:dyDescent="0.25">
      <c r="B129" s="15"/>
      <c r="C129" s="10"/>
      <c r="D129" s="10"/>
      <c r="E129" s="10"/>
      <c r="F129" s="10"/>
      <c r="G129" s="10"/>
      <c r="H129" s="13"/>
      <c r="I129" s="13"/>
    </row>
    <row r="130" spans="2:9" x14ac:dyDescent="0.25">
      <c r="B130" s="15"/>
      <c r="C130" s="10"/>
      <c r="D130" s="10"/>
      <c r="E130" s="10"/>
      <c r="F130" s="10"/>
      <c r="G130" s="10"/>
      <c r="H130" s="13"/>
      <c r="I130" s="13"/>
    </row>
    <row r="131" spans="2:9" x14ac:dyDescent="0.25">
      <c r="B131" s="15"/>
      <c r="C131" s="10"/>
      <c r="D131" s="10"/>
      <c r="E131" s="10"/>
      <c r="F131" s="10"/>
      <c r="G131" s="10"/>
      <c r="H131" s="13"/>
      <c r="I131" s="18"/>
    </row>
    <row r="132" spans="2:9" x14ac:dyDescent="0.25">
      <c r="B132" s="15"/>
      <c r="C132" s="10"/>
      <c r="D132" s="10"/>
      <c r="E132" s="10"/>
      <c r="F132" s="10"/>
      <c r="G132" s="10"/>
      <c r="H132" s="13"/>
      <c r="I132" s="13"/>
    </row>
    <row r="133" spans="2:9" x14ac:dyDescent="0.25">
      <c r="B133" s="15"/>
      <c r="C133" s="10"/>
      <c r="D133" s="10"/>
      <c r="E133" s="10"/>
      <c r="F133" s="10"/>
      <c r="G133" s="10"/>
      <c r="H133" s="13"/>
      <c r="I133" s="18"/>
    </row>
    <row r="134" spans="2:9" x14ac:dyDescent="0.25">
      <c r="B134" s="15"/>
      <c r="C134" s="10"/>
      <c r="D134" s="10"/>
      <c r="E134" s="10"/>
      <c r="F134" s="10"/>
      <c r="G134" s="10"/>
      <c r="H134" s="13"/>
      <c r="I134" s="18"/>
    </row>
    <row r="135" spans="2:9" x14ac:dyDescent="0.25">
      <c r="B135" s="15"/>
      <c r="C135" s="10"/>
      <c r="D135" s="10"/>
      <c r="E135" s="10"/>
      <c r="F135" s="10"/>
      <c r="G135" s="10"/>
      <c r="H135" s="13"/>
      <c r="I135" s="13"/>
    </row>
    <row r="136" spans="2:9" x14ac:dyDescent="0.25">
      <c r="B136" s="15"/>
      <c r="C136" s="10"/>
      <c r="D136" s="10"/>
      <c r="E136" s="10"/>
      <c r="F136" s="10"/>
      <c r="G136" s="10"/>
      <c r="H136" s="13"/>
      <c r="I136" s="13"/>
    </row>
    <row r="137" spans="2:9" x14ac:dyDescent="0.25">
      <c r="B137" s="15"/>
      <c r="C137" s="10"/>
      <c r="D137" s="10"/>
      <c r="E137" s="10"/>
      <c r="F137" s="10"/>
      <c r="G137" s="10"/>
      <c r="H137" s="13"/>
      <c r="I137" s="18"/>
    </row>
    <row r="138" spans="2:9" x14ac:dyDescent="0.25">
      <c r="B138" s="15"/>
      <c r="C138" s="10"/>
      <c r="D138" s="10"/>
      <c r="E138" s="10"/>
      <c r="F138" s="10"/>
      <c r="G138" s="10"/>
      <c r="H138" s="13"/>
      <c r="I138" s="18"/>
    </row>
    <row r="139" spans="2:9" x14ac:dyDescent="0.25">
      <c r="B139" s="15"/>
      <c r="C139" s="10"/>
      <c r="D139" s="10"/>
      <c r="E139" s="10"/>
      <c r="F139" s="10"/>
      <c r="G139" s="10"/>
      <c r="H139" s="13"/>
      <c r="I139" s="13"/>
    </row>
    <row r="140" spans="2:9" x14ac:dyDescent="0.25">
      <c r="B140" s="15"/>
      <c r="C140" s="10"/>
      <c r="D140" s="10"/>
      <c r="E140" s="10"/>
      <c r="F140" s="10"/>
      <c r="G140" s="10"/>
      <c r="H140" s="13"/>
      <c r="I140" s="13"/>
    </row>
    <row r="141" spans="2:9" x14ac:dyDescent="0.25">
      <c r="B141" s="15"/>
      <c r="C141" s="10"/>
      <c r="D141" s="10"/>
      <c r="E141" s="10"/>
      <c r="F141" s="10"/>
      <c r="G141" s="10"/>
      <c r="H141" s="13"/>
      <c r="I141" s="13"/>
    </row>
    <row r="142" spans="2:9" x14ac:dyDescent="0.25">
      <c r="B142" s="15"/>
      <c r="C142" s="10"/>
      <c r="D142" s="10"/>
      <c r="E142" s="10"/>
      <c r="F142" s="10"/>
      <c r="G142" s="10"/>
      <c r="H142" s="13"/>
      <c r="I142" s="13"/>
    </row>
    <row r="143" spans="2:9" x14ac:dyDescent="0.25">
      <c r="B143" s="15"/>
      <c r="C143" s="10"/>
      <c r="D143" s="10"/>
      <c r="E143" s="10"/>
      <c r="F143" s="10"/>
      <c r="G143" s="10"/>
      <c r="H143" s="13"/>
      <c r="I143" s="13"/>
    </row>
    <row r="144" spans="2:9" x14ac:dyDescent="0.25">
      <c r="B144" s="15"/>
      <c r="C144" s="10"/>
      <c r="D144" s="10"/>
      <c r="E144" s="10"/>
      <c r="F144" s="10"/>
      <c r="G144" s="10"/>
      <c r="H144" s="13"/>
      <c r="I144" s="18"/>
    </row>
    <row r="145" spans="8:8" x14ac:dyDescent="0.25">
      <c r="H145" s="13"/>
    </row>
  </sheetData>
  <sheetProtection algorithmName="SHA-512" hashValue="QEA/I6FJqqMdByVByU4fFBttrsNgJPyHDVTTDaFpt1UVxl/MJHmk7a/lJ20yKsfSn/GQeD3AqSd1RWtHvHQIGQ==" saltValue="99PNHg2xI+SbobaehnDvXw==" spinCount="100000" sheet="1" objects="1" scenarios="1"/>
  <mergeCells count="6">
    <mergeCell ref="D6:E6"/>
    <mergeCell ref="D7:E7"/>
    <mergeCell ref="A1:F1"/>
    <mergeCell ref="B2:F2"/>
    <mergeCell ref="B3:F3"/>
    <mergeCell ref="B4:F4"/>
  </mergeCells>
  <dataValidations xWindow="863" yWindow="528" count="1">
    <dataValidation type="list" showInputMessage="1" showErrorMessage="1" promptTitle="Clinical Activity Description" prompt="Choose your activity" sqref="G16:G114" xr:uid="{00000000-0002-0000-0000-000000000000}">
      <formula1>Case_Type</formula1>
    </dataValidation>
  </dataValidations>
  <pageMargins left="0.25" right="0.25" top="0.75" bottom="0.75" header="0.3" footer="0.3"/>
  <pageSetup paperSize="9" orientation="portrait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15"/>
  <sheetViews>
    <sheetView workbookViewId="0">
      <selection activeCell="G10" sqref="G10"/>
    </sheetView>
  </sheetViews>
  <sheetFormatPr defaultRowHeight="19.5" x14ac:dyDescent="0.55000000000000004"/>
  <cols>
    <col min="1" max="1" width="6.42578125" style="84" customWidth="1"/>
    <col min="2" max="2" width="10.42578125" style="1" customWidth="1"/>
    <col min="3" max="3" width="41.140625" style="1" customWidth="1"/>
    <col min="4" max="4" width="9.140625" style="1"/>
    <col min="5" max="5" width="31.28515625" style="1" customWidth="1"/>
    <col min="6" max="6" width="15" style="1" customWidth="1"/>
    <col min="7" max="7" width="69.28515625" style="1" customWidth="1"/>
    <col min="8" max="8" width="9" style="1" customWidth="1"/>
    <col min="9" max="9" width="5" style="1" customWidth="1"/>
    <col min="10" max="10" width="68.7109375" style="1" customWidth="1"/>
    <col min="11" max="16384" width="9.140625" style="1"/>
  </cols>
  <sheetData>
    <row r="1" spans="1:10" ht="34.5" customHeight="1" x14ac:dyDescent="0.55000000000000004">
      <c r="B1" s="210" t="s">
        <v>122</v>
      </c>
      <c r="C1" s="210"/>
      <c r="D1" s="210"/>
      <c r="E1" s="210"/>
      <c r="F1" s="210"/>
    </row>
    <row r="2" spans="1:10" ht="30.75" customHeight="1" x14ac:dyDescent="0.55000000000000004">
      <c r="B2" s="211" t="s">
        <v>27</v>
      </c>
      <c r="C2" s="211"/>
      <c r="D2" s="211"/>
      <c r="E2" s="211"/>
      <c r="F2" s="211"/>
    </row>
    <row r="3" spans="1:10" ht="23.25" customHeight="1" x14ac:dyDescent="0.65">
      <c r="B3" s="214" t="s">
        <v>28</v>
      </c>
      <c r="C3" s="214"/>
      <c r="D3" s="214"/>
      <c r="E3" s="214"/>
      <c r="F3" s="214"/>
    </row>
    <row r="4" spans="1:10" ht="23.25" customHeight="1" x14ac:dyDescent="0.6">
      <c r="B4" s="215" t="s">
        <v>124</v>
      </c>
      <c r="C4" s="215"/>
      <c r="D4" s="215"/>
      <c r="E4" s="215"/>
      <c r="F4" s="215"/>
    </row>
    <row r="6" spans="1:10" s="55" customFormat="1" x14ac:dyDescent="0.55000000000000004">
      <c r="A6" s="84"/>
      <c r="B6" s="56" t="s">
        <v>29</v>
      </c>
      <c r="C6" s="57"/>
      <c r="D6" s="212" t="s">
        <v>30</v>
      </c>
      <c r="E6" s="212"/>
      <c r="F6" s="58">
        <f>SUM('Core Perfusion Activity'!F6)</f>
        <v>0</v>
      </c>
      <c r="G6" s="59"/>
    </row>
    <row r="7" spans="1:10" s="55" customFormat="1" x14ac:dyDescent="0.55000000000000004">
      <c r="A7" s="84"/>
      <c r="B7" s="60" t="s">
        <v>5</v>
      </c>
      <c r="C7" s="61"/>
      <c r="D7" s="213" t="s">
        <v>31</v>
      </c>
      <c r="E7" s="213"/>
      <c r="F7" s="58">
        <f>H85</f>
        <v>0</v>
      </c>
      <c r="G7" s="39"/>
    </row>
    <row r="8" spans="1:10" s="55" customFormat="1" x14ac:dyDescent="0.55000000000000004">
      <c r="A8" s="84"/>
      <c r="B8" s="89"/>
      <c r="C8" s="61"/>
      <c r="D8" s="62"/>
      <c r="E8" s="90" t="s">
        <v>7</v>
      </c>
      <c r="F8" s="58">
        <f>SUM(F6:F7)</f>
        <v>0</v>
      </c>
    </row>
    <row r="9" spans="1:10" ht="20.25" thickBot="1" x14ac:dyDescent="0.6">
      <c r="C9" s="3"/>
      <c r="E9" s="6"/>
    </row>
    <row r="10" spans="1:10" ht="24.75" thickBot="1" x14ac:dyDescent="0.6">
      <c r="B10" s="32" t="s">
        <v>11</v>
      </c>
      <c r="C10" s="161"/>
      <c r="D10" s="27"/>
      <c r="E10" s="27"/>
      <c r="F10" s="28"/>
      <c r="G10" s="25"/>
      <c r="J10" s="5"/>
    </row>
    <row r="11" spans="1:10" ht="24" x14ac:dyDescent="0.55000000000000004">
      <c r="B11" s="64"/>
      <c r="C11" s="20"/>
      <c r="D11" s="20"/>
      <c r="E11" s="20"/>
      <c r="G11" s="25"/>
      <c r="J11" s="5"/>
    </row>
    <row r="12" spans="1:10" ht="24" x14ac:dyDescent="0.55000000000000004">
      <c r="B12" s="39" t="s">
        <v>32</v>
      </c>
      <c r="C12" s="20"/>
      <c r="D12" s="20"/>
      <c r="E12" s="20"/>
      <c r="G12" s="25"/>
      <c r="J12" s="5"/>
    </row>
    <row r="13" spans="1:10" x14ac:dyDescent="0.55000000000000004">
      <c r="C13" s="3"/>
      <c r="E13" s="6"/>
      <c r="J13" s="5"/>
    </row>
    <row r="14" spans="1:10" ht="37.5" x14ac:dyDescent="0.55000000000000004">
      <c r="A14" s="83" t="s">
        <v>14</v>
      </c>
      <c r="B14" s="83" t="s">
        <v>15</v>
      </c>
      <c r="C14" s="83" t="s">
        <v>16</v>
      </c>
      <c r="D14" s="83" t="s">
        <v>17</v>
      </c>
      <c r="E14" s="83" t="s">
        <v>18</v>
      </c>
      <c r="F14" s="83" t="s">
        <v>19</v>
      </c>
      <c r="G14" s="83" t="s">
        <v>20</v>
      </c>
      <c r="H14" s="83" t="s">
        <v>21</v>
      </c>
      <c r="J14" s="81" t="s">
        <v>33</v>
      </c>
    </row>
    <row r="15" spans="1:10" ht="21.95" customHeight="1" x14ac:dyDescent="0.55000000000000004">
      <c r="A15" s="85">
        <v>1</v>
      </c>
      <c r="B15" s="7"/>
      <c r="C15" s="8"/>
      <c r="D15" s="8"/>
      <c r="E15" s="8"/>
      <c r="F15" s="8"/>
      <c r="G15" s="168"/>
      <c r="H15" s="19" t="str">
        <f>IFERROR(VLOOKUP(G15,'Data Validation'!$A$7:$F$12,6, FALSE)," ")</f>
        <v xml:space="preserve"> </v>
      </c>
      <c r="J15" s="82" t="s">
        <v>34</v>
      </c>
    </row>
    <row r="16" spans="1:10" ht="21.95" customHeight="1" x14ac:dyDescent="0.55000000000000004">
      <c r="A16" s="86">
        <f>SUM(A15)+1</f>
        <v>2</v>
      </c>
      <c r="B16" s="9"/>
      <c r="C16" s="10"/>
      <c r="D16" s="10"/>
      <c r="E16" s="10"/>
      <c r="F16" s="10"/>
      <c r="G16" s="168"/>
      <c r="H16" s="19" t="str">
        <f>IFERROR(VLOOKUP(G16,'Data Validation'!$A$7:$F$12,6, FALSE)," ")</f>
        <v xml:space="preserve"> </v>
      </c>
      <c r="J16" s="82" t="s">
        <v>35</v>
      </c>
    </row>
    <row r="17" spans="1:10" ht="21.95" customHeight="1" x14ac:dyDescent="0.55000000000000004">
      <c r="A17" s="86">
        <f t="shared" ref="A17:A80" si="0">SUM(A16)+1</f>
        <v>3</v>
      </c>
      <c r="B17" s="9"/>
      <c r="C17" s="10"/>
      <c r="D17" s="10"/>
      <c r="E17" s="10"/>
      <c r="F17" s="10"/>
      <c r="G17" s="168"/>
      <c r="H17" s="19" t="str">
        <f>IFERROR(VLOOKUP(G17,'Data Validation'!$A$7:$F$12,6, FALSE)," ")</f>
        <v xml:space="preserve"> </v>
      </c>
      <c r="J17" s="82" t="s">
        <v>36</v>
      </c>
    </row>
    <row r="18" spans="1:10" ht="21.95" customHeight="1" x14ac:dyDescent="0.55000000000000004">
      <c r="A18" s="86">
        <f t="shared" si="0"/>
        <v>4</v>
      </c>
      <c r="B18" s="9"/>
      <c r="C18" s="10"/>
      <c r="D18" s="10"/>
      <c r="E18" s="10"/>
      <c r="F18" s="10"/>
      <c r="G18" s="168"/>
      <c r="H18" s="19" t="str">
        <f>IFERROR(VLOOKUP(G18,'Data Validation'!$A$7:$F$12,6, FALSE)," ")</f>
        <v xml:space="preserve"> </v>
      </c>
      <c r="J18" s="166" t="s">
        <v>37</v>
      </c>
    </row>
    <row r="19" spans="1:10" ht="21.95" customHeight="1" x14ac:dyDescent="0.55000000000000004">
      <c r="A19" s="86">
        <f t="shared" si="0"/>
        <v>5</v>
      </c>
      <c r="B19" s="9"/>
      <c r="C19" s="10"/>
      <c r="D19" s="10"/>
      <c r="E19" s="10"/>
      <c r="F19" s="10"/>
      <c r="G19" s="168"/>
      <c r="H19" s="19" t="str">
        <f>IFERROR(VLOOKUP(G19,'Data Validation'!$A$7:$F$12,6, FALSE)," ")</f>
        <v xml:space="preserve"> </v>
      </c>
      <c r="J19" s="165" t="s">
        <v>38</v>
      </c>
    </row>
    <row r="20" spans="1:10" ht="21.95" customHeight="1" x14ac:dyDescent="0.55000000000000004">
      <c r="A20" s="86">
        <f t="shared" si="0"/>
        <v>6</v>
      </c>
      <c r="B20" s="9"/>
      <c r="C20" s="10"/>
      <c r="D20" s="10"/>
      <c r="E20" s="10"/>
      <c r="F20" s="10"/>
      <c r="G20" s="168"/>
      <c r="H20" s="19" t="str">
        <f>IFERROR(VLOOKUP(G20,'Data Validation'!$A$7:$F$12,6, FALSE)," ")</f>
        <v xml:space="preserve"> </v>
      </c>
      <c r="J20" s="167"/>
    </row>
    <row r="21" spans="1:10" ht="21.95" customHeight="1" x14ac:dyDescent="0.55000000000000004">
      <c r="A21" s="86">
        <f t="shared" si="0"/>
        <v>7</v>
      </c>
      <c r="B21" s="9"/>
      <c r="C21" s="10"/>
      <c r="D21" s="10"/>
      <c r="E21" s="10"/>
      <c r="F21" s="10"/>
      <c r="G21" s="168"/>
      <c r="H21" s="19" t="str">
        <f>IFERROR(VLOOKUP(G21,'Data Validation'!$A$7:$F$12,6, FALSE)," ")</f>
        <v xml:space="preserve"> </v>
      </c>
    </row>
    <row r="22" spans="1:10" ht="21.95" customHeight="1" x14ac:dyDescent="0.55000000000000004">
      <c r="A22" s="86">
        <f t="shared" si="0"/>
        <v>8</v>
      </c>
      <c r="B22" s="9"/>
      <c r="C22" s="10"/>
      <c r="D22" s="10"/>
      <c r="E22" s="10"/>
      <c r="F22" s="10"/>
      <c r="G22" s="168"/>
      <c r="H22" s="19" t="str">
        <f>IFERROR(VLOOKUP(G22,'Data Validation'!$A$7:$F$12,6, FALSE)," ")</f>
        <v xml:space="preserve"> </v>
      </c>
    </row>
    <row r="23" spans="1:10" ht="21.95" customHeight="1" x14ac:dyDescent="0.55000000000000004">
      <c r="A23" s="86">
        <f t="shared" si="0"/>
        <v>9</v>
      </c>
      <c r="B23" s="9"/>
      <c r="C23" s="10"/>
      <c r="D23" s="10"/>
      <c r="E23" s="10"/>
      <c r="F23" s="10"/>
      <c r="G23" s="168"/>
      <c r="H23" s="19" t="str">
        <f>IFERROR(VLOOKUP(G23,'Data Validation'!$A$7:$F$12,6, FALSE)," ")</f>
        <v xml:space="preserve"> </v>
      </c>
    </row>
    <row r="24" spans="1:10" ht="21.95" customHeight="1" x14ac:dyDescent="0.55000000000000004">
      <c r="A24" s="86">
        <f t="shared" si="0"/>
        <v>10</v>
      </c>
      <c r="B24" s="9"/>
      <c r="C24" s="10"/>
      <c r="D24" s="10"/>
      <c r="E24" s="10"/>
      <c r="F24" s="10"/>
      <c r="G24" s="168"/>
      <c r="H24" s="19" t="str">
        <f>IFERROR(VLOOKUP(G24,'Data Validation'!$A$7:$F$12,6, FALSE)," ")</f>
        <v xml:space="preserve"> </v>
      </c>
    </row>
    <row r="25" spans="1:10" ht="21.95" customHeight="1" x14ac:dyDescent="0.55000000000000004">
      <c r="A25" s="86">
        <f t="shared" si="0"/>
        <v>11</v>
      </c>
      <c r="B25" s="9"/>
      <c r="C25" s="10"/>
      <c r="D25" s="10"/>
      <c r="E25" s="10"/>
      <c r="F25" s="10"/>
      <c r="G25" s="168"/>
      <c r="H25" s="19" t="str">
        <f>IFERROR(VLOOKUP(G25,'Data Validation'!$A$7:$F$12,6, FALSE)," ")</f>
        <v xml:space="preserve"> </v>
      </c>
    </row>
    <row r="26" spans="1:10" ht="21.95" customHeight="1" x14ac:dyDescent="0.55000000000000004">
      <c r="A26" s="86">
        <f t="shared" si="0"/>
        <v>12</v>
      </c>
      <c r="B26" s="9"/>
      <c r="C26" s="10"/>
      <c r="D26" s="10"/>
      <c r="E26" s="10"/>
      <c r="F26" s="10"/>
      <c r="G26" s="168"/>
      <c r="H26" s="19" t="str">
        <f>IFERROR(VLOOKUP(G26,'Data Validation'!$A$7:$F$12,6, FALSE)," ")</f>
        <v xml:space="preserve"> </v>
      </c>
    </row>
    <row r="27" spans="1:10" ht="21.95" customHeight="1" x14ac:dyDescent="0.55000000000000004">
      <c r="A27" s="86">
        <f t="shared" si="0"/>
        <v>13</v>
      </c>
      <c r="B27" s="9"/>
      <c r="C27" s="10"/>
      <c r="D27" s="10"/>
      <c r="E27" s="10"/>
      <c r="F27" s="10"/>
      <c r="G27" s="168"/>
      <c r="H27" s="19" t="str">
        <f>IFERROR(VLOOKUP(G27,'Data Validation'!$A$7:$F$12,6, FALSE)," ")</f>
        <v xml:space="preserve"> </v>
      </c>
    </row>
    <row r="28" spans="1:10" ht="21.95" customHeight="1" x14ac:dyDescent="0.55000000000000004">
      <c r="A28" s="86">
        <f t="shared" si="0"/>
        <v>14</v>
      </c>
      <c r="B28" s="9"/>
      <c r="C28" s="10"/>
      <c r="D28" s="10"/>
      <c r="E28" s="10"/>
      <c r="F28" s="10"/>
      <c r="G28" s="168"/>
      <c r="H28" s="19" t="str">
        <f>IFERROR(VLOOKUP(G28,'Data Validation'!$A$7:$F$12,6, FALSE)," ")</f>
        <v xml:space="preserve"> </v>
      </c>
    </row>
    <row r="29" spans="1:10" ht="21.95" customHeight="1" x14ac:dyDescent="0.55000000000000004">
      <c r="A29" s="86">
        <f t="shared" si="0"/>
        <v>15</v>
      </c>
      <c r="B29" s="9"/>
      <c r="C29" s="10"/>
      <c r="D29" s="10"/>
      <c r="E29" s="10"/>
      <c r="F29" s="10"/>
      <c r="G29" s="168"/>
      <c r="H29" s="19" t="str">
        <f>IFERROR(VLOOKUP(G29,'Data Validation'!$A$7:$F$12,6, FALSE)," ")</f>
        <v xml:space="preserve"> </v>
      </c>
    </row>
    <row r="30" spans="1:10" ht="21.95" customHeight="1" x14ac:dyDescent="0.55000000000000004">
      <c r="A30" s="86">
        <f t="shared" si="0"/>
        <v>16</v>
      </c>
      <c r="B30" s="9"/>
      <c r="C30" s="10"/>
      <c r="D30" s="10"/>
      <c r="E30" s="10"/>
      <c r="F30" s="10"/>
      <c r="G30" s="168"/>
      <c r="H30" s="19" t="str">
        <f>IFERROR(VLOOKUP(G30,'Data Validation'!$A$7:$F$12,6, FALSE)," ")</f>
        <v xml:space="preserve"> </v>
      </c>
    </row>
    <row r="31" spans="1:10" ht="21.95" customHeight="1" x14ac:dyDescent="0.55000000000000004">
      <c r="A31" s="86">
        <f t="shared" si="0"/>
        <v>17</v>
      </c>
      <c r="B31" s="9"/>
      <c r="C31" s="10"/>
      <c r="D31" s="10"/>
      <c r="E31" s="10"/>
      <c r="F31" s="10"/>
      <c r="G31" s="168"/>
      <c r="H31" s="19" t="str">
        <f>IFERROR(VLOOKUP(G31,'Data Validation'!$A$7:$F$12,6, FALSE)," ")</f>
        <v xml:space="preserve"> </v>
      </c>
    </row>
    <row r="32" spans="1:10" ht="21.95" customHeight="1" x14ac:dyDescent="0.55000000000000004">
      <c r="A32" s="86">
        <f t="shared" si="0"/>
        <v>18</v>
      </c>
      <c r="B32" s="9"/>
      <c r="C32" s="10"/>
      <c r="D32" s="10"/>
      <c r="E32" s="10"/>
      <c r="F32" s="10"/>
      <c r="G32" s="168"/>
      <c r="H32" s="19" t="str">
        <f>IFERROR(VLOOKUP(G32,'Data Validation'!$A$7:$F$12,6, FALSE)," ")</f>
        <v xml:space="preserve"> </v>
      </c>
    </row>
    <row r="33" spans="1:8" ht="21.95" customHeight="1" x14ac:dyDescent="0.55000000000000004">
      <c r="A33" s="86">
        <f t="shared" si="0"/>
        <v>19</v>
      </c>
      <c r="B33" s="9"/>
      <c r="C33" s="10"/>
      <c r="D33" s="10"/>
      <c r="E33" s="10"/>
      <c r="F33" s="10"/>
      <c r="G33" s="168"/>
      <c r="H33" s="19" t="str">
        <f>IFERROR(VLOOKUP(G33,'Data Validation'!$A$7:$F$12,6, FALSE)," ")</f>
        <v xml:space="preserve"> </v>
      </c>
    </row>
    <row r="34" spans="1:8" ht="21.95" customHeight="1" x14ac:dyDescent="0.55000000000000004">
      <c r="A34" s="86">
        <f t="shared" si="0"/>
        <v>20</v>
      </c>
      <c r="B34" s="9"/>
      <c r="C34" s="10"/>
      <c r="D34" s="10"/>
      <c r="E34" s="10"/>
      <c r="F34" s="10"/>
      <c r="G34" s="168"/>
      <c r="H34" s="19" t="str">
        <f>IFERROR(VLOOKUP(G34,'Data Validation'!$A$7:$F$12,6, FALSE)," ")</f>
        <v xml:space="preserve"> </v>
      </c>
    </row>
    <row r="35" spans="1:8" ht="21.95" customHeight="1" x14ac:dyDescent="0.55000000000000004">
      <c r="A35" s="86">
        <f t="shared" si="0"/>
        <v>21</v>
      </c>
      <c r="B35" s="9"/>
      <c r="C35" s="10"/>
      <c r="D35" s="10"/>
      <c r="E35" s="10"/>
      <c r="F35" s="10"/>
      <c r="G35" s="168"/>
      <c r="H35" s="19" t="str">
        <f>IFERROR(VLOOKUP(G35,'Data Validation'!$A$7:$F$12,6, FALSE)," ")</f>
        <v xml:space="preserve"> </v>
      </c>
    </row>
    <row r="36" spans="1:8" ht="21.95" customHeight="1" x14ac:dyDescent="0.55000000000000004">
      <c r="A36" s="86">
        <f t="shared" si="0"/>
        <v>22</v>
      </c>
      <c r="B36" s="9"/>
      <c r="C36" s="10"/>
      <c r="D36" s="10"/>
      <c r="E36" s="10"/>
      <c r="F36" s="10"/>
      <c r="G36" s="168"/>
      <c r="H36" s="19" t="str">
        <f>IFERROR(VLOOKUP(G36,'Data Validation'!$A$7:$F$12,6, FALSE)," ")</f>
        <v xml:space="preserve"> </v>
      </c>
    </row>
    <row r="37" spans="1:8" ht="21.95" customHeight="1" x14ac:dyDescent="0.55000000000000004">
      <c r="A37" s="86">
        <f t="shared" si="0"/>
        <v>23</v>
      </c>
      <c r="B37" s="9"/>
      <c r="C37" s="10"/>
      <c r="D37" s="10"/>
      <c r="E37" s="10"/>
      <c r="F37" s="10"/>
      <c r="G37" s="168"/>
      <c r="H37" s="19" t="str">
        <f>IFERROR(VLOOKUP(G37,'Data Validation'!$A$7:$F$12,6, FALSE)," ")</f>
        <v xml:space="preserve"> </v>
      </c>
    </row>
    <row r="38" spans="1:8" ht="21.95" customHeight="1" x14ac:dyDescent="0.55000000000000004">
      <c r="A38" s="86">
        <f t="shared" si="0"/>
        <v>24</v>
      </c>
      <c r="B38" s="9"/>
      <c r="C38" s="10"/>
      <c r="D38" s="10"/>
      <c r="E38" s="10"/>
      <c r="F38" s="10"/>
      <c r="G38" s="168"/>
      <c r="H38" s="19" t="str">
        <f>IFERROR(VLOOKUP(G38,'Data Validation'!$A$7:$F$12,6, FALSE)," ")</f>
        <v xml:space="preserve"> </v>
      </c>
    </row>
    <row r="39" spans="1:8" ht="21.95" customHeight="1" x14ac:dyDescent="0.55000000000000004">
      <c r="A39" s="86">
        <f t="shared" si="0"/>
        <v>25</v>
      </c>
      <c r="B39" s="9"/>
      <c r="C39" s="10"/>
      <c r="D39" s="10"/>
      <c r="E39" s="10"/>
      <c r="F39" s="10"/>
      <c r="G39" s="168"/>
      <c r="H39" s="19" t="str">
        <f>IFERROR(VLOOKUP(G39,'Data Validation'!$A$7:$F$12,6, FALSE)," ")</f>
        <v xml:space="preserve"> </v>
      </c>
    </row>
    <row r="40" spans="1:8" ht="21.95" customHeight="1" x14ac:dyDescent="0.55000000000000004">
      <c r="A40" s="86">
        <f t="shared" si="0"/>
        <v>26</v>
      </c>
      <c r="B40" s="9"/>
      <c r="C40" s="10"/>
      <c r="D40" s="10"/>
      <c r="E40" s="10"/>
      <c r="F40" s="10"/>
      <c r="G40" s="168"/>
      <c r="H40" s="19" t="str">
        <f>IFERROR(VLOOKUP(G40,'Data Validation'!$A$7:$F$12,6, FALSE)," ")</f>
        <v xml:space="preserve"> </v>
      </c>
    </row>
    <row r="41" spans="1:8" ht="21.95" customHeight="1" x14ac:dyDescent="0.55000000000000004">
      <c r="A41" s="86">
        <f t="shared" si="0"/>
        <v>27</v>
      </c>
      <c r="B41" s="9"/>
      <c r="C41" s="10"/>
      <c r="D41" s="10"/>
      <c r="E41" s="10"/>
      <c r="F41" s="10"/>
      <c r="G41" s="168"/>
      <c r="H41" s="19" t="str">
        <f>IFERROR(VLOOKUP(G41,'Data Validation'!$A$7:$F$12,6, FALSE)," ")</f>
        <v xml:space="preserve"> </v>
      </c>
    </row>
    <row r="42" spans="1:8" ht="21.95" customHeight="1" x14ac:dyDescent="0.55000000000000004">
      <c r="A42" s="86">
        <f t="shared" si="0"/>
        <v>28</v>
      </c>
      <c r="B42" s="9"/>
      <c r="C42" s="10"/>
      <c r="D42" s="10"/>
      <c r="E42" s="10"/>
      <c r="F42" s="10"/>
      <c r="G42" s="168"/>
      <c r="H42" s="19" t="str">
        <f>IFERROR(VLOOKUP(G42,'Data Validation'!$A$7:$F$12,6, FALSE)," ")</f>
        <v xml:space="preserve"> </v>
      </c>
    </row>
    <row r="43" spans="1:8" ht="21.95" customHeight="1" x14ac:dyDescent="0.55000000000000004">
      <c r="A43" s="86">
        <f t="shared" si="0"/>
        <v>29</v>
      </c>
      <c r="B43" s="9"/>
      <c r="C43" s="10"/>
      <c r="D43" s="10"/>
      <c r="E43" s="10"/>
      <c r="F43" s="10"/>
      <c r="G43" s="168"/>
      <c r="H43" s="19" t="str">
        <f>IFERROR(VLOOKUP(G43,'Data Validation'!$A$7:$F$12,6, FALSE)," ")</f>
        <v xml:space="preserve"> </v>
      </c>
    </row>
    <row r="44" spans="1:8" ht="21.95" customHeight="1" x14ac:dyDescent="0.55000000000000004">
      <c r="A44" s="86">
        <f t="shared" si="0"/>
        <v>30</v>
      </c>
      <c r="B44" s="9"/>
      <c r="C44" s="10"/>
      <c r="D44" s="10"/>
      <c r="E44" s="10"/>
      <c r="F44" s="10"/>
      <c r="G44" s="168"/>
      <c r="H44" s="19" t="str">
        <f>IFERROR(VLOOKUP(G44,'Data Validation'!$A$7:$F$12,6, FALSE)," ")</f>
        <v xml:space="preserve"> </v>
      </c>
    </row>
    <row r="45" spans="1:8" ht="21.95" customHeight="1" x14ac:dyDescent="0.55000000000000004">
      <c r="A45" s="86">
        <f t="shared" si="0"/>
        <v>31</v>
      </c>
      <c r="B45" s="9"/>
      <c r="C45" s="10"/>
      <c r="D45" s="10"/>
      <c r="E45" s="10"/>
      <c r="F45" s="10"/>
      <c r="G45" s="168"/>
      <c r="H45" s="19" t="str">
        <f>IFERROR(VLOOKUP(G45,'Data Validation'!$A$7:$F$12,6, FALSE)," ")</f>
        <v xml:space="preserve"> </v>
      </c>
    </row>
    <row r="46" spans="1:8" ht="21.95" customHeight="1" x14ac:dyDescent="0.55000000000000004">
      <c r="A46" s="86">
        <f t="shared" si="0"/>
        <v>32</v>
      </c>
      <c r="B46" s="9"/>
      <c r="C46" s="10"/>
      <c r="D46" s="10"/>
      <c r="E46" s="10"/>
      <c r="F46" s="10"/>
      <c r="G46" s="168"/>
      <c r="H46" s="19" t="str">
        <f>IFERROR(VLOOKUP(G46,'Data Validation'!$A$7:$F$12,6, FALSE)," ")</f>
        <v xml:space="preserve"> </v>
      </c>
    </row>
    <row r="47" spans="1:8" ht="21.95" customHeight="1" x14ac:dyDescent="0.55000000000000004">
      <c r="A47" s="86">
        <f t="shared" si="0"/>
        <v>33</v>
      </c>
      <c r="B47" s="9"/>
      <c r="C47" s="10"/>
      <c r="D47" s="10"/>
      <c r="E47" s="10"/>
      <c r="F47" s="10"/>
      <c r="G47" s="168"/>
      <c r="H47" s="19" t="str">
        <f>IFERROR(VLOOKUP(G47,'Data Validation'!$A$7:$F$12,6, FALSE)," ")</f>
        <v xml:space="preserve"> </v>
      </c>
    </row>
    <row r="48" spans="1:8" ht="21.95" customHeight="1" x14ac:dyDescent="0.55000000000000004">
      <c r="A48" s="86">
        <f t="shared" si="0"/>
        <v>34</v>
      </c>
      <c r="B48" s="9"/>
      <c r="C48" s="10"/>
      <c r="D48" s="10"/>
      <c r="E48" s="10"/>
      <c r="F48" s="10"/>
      <c r="G48" s="168"/>
      <c r="H48" s="19" t="str">
        <f>IFERROR(VLOOKUP(G48,'Data Validation'!$A$7:$F$12,6, FALSE)," ")</f>
        <v xml:space="preserve"> </v>
      </c>
    </row>
    <row r="49" spans="1:8" ht="21.95" customHeight="1" x14ac:dyDescent="0.55000000000000004">
      <c r="A49" s="86">
        <f t="shared" si="0"/>
        <v>35</v>
      </c>
      <c r="B49" s="9"/>
      <c r="C49" s="10"/>
      <c r="D49" s="10"/>
      <c r="E49" s="10"/>
      <c r="F49" s="10"/>
      <c r="G49" s="168"/>
      <c r="H49" s="19" t="str">
        <f>IFERROR(VLOOKUP(G49,'Data Validation'!$A$7:$F$12,6, FALSE)," ")</f>
        <v xml:space="preserve"> </v>
      </c>
    </row>
    <row r="50" spans="1:8" ht="21.95" customHeight="1" x14ac:dyDescent="0.55000000000000004">
      <c r="A50" s="86">
        <f t="shared" si="0"/>
        <v>36</v>
      </c>
      <c r="B50" s="9"/>
      <c r="C50" s="10"/>
      <c r="D50" s="10"/>
      <c r="E50" s="10"/>
      <c r="F50" s="10"/>
      <c r="G50" s="168"/>
      <c r="H50" s="19" t="str">
        <f>IFERROR(VLOOKUP(G50,'Data Validation'!$A$7:$F$12,6, FALSE)," ")</f>
        <v xml:space="preserve"> </v>
      </c>
    </row>
    <row r="51" spans="1:8" ht="21.95" customHeight="1" x14ac:dyDescent="0.55000000000000004">
      <c r="A51" s="86">
        <f t="shared" si="0"/>
        <v>37</v>
      </c>
      <c r="B51" s="9"/>
      <c r="C51" s="10"/>
      <c r="D51" s="10"/>
      <c r="E51" s="10"/>
      <c r="F51" s="10"/>
      <c r="G51" s="168"/>
      <c r="H51" s="19" t="str">
        <f>IFERROR(VLOOKUP(G51,'Data Validation'!$A$7:$F$12,6, FALSE)," ")</f>
        <v xml:space="preserve"> </v>
      </c>
    </row>
    <row r="52" spans="1:8" ht="21.95" customHeight="1" x14ac:dyDescent="0.55000000000000004">
      <c r="A52" s="86">
        <f t="shared" si="0"/>
        <v>38</v>
      </c>
      <c r="B52" s="9"/>
      <c r="C52" s="10"/>
      <c r="D52" s="10"/>
      <c r="E52" s="10"/>
      <c r="F52" s="10"/>
      <c r="G52" s="168"/>
      <c r="H52" s="19" t="str">
        <f>IFERROR(VLOOKUP(G52,'Data Validation'!$A$7:$F$12,6, FALSE)," ")</f>
        <v xml:space="preserve"> </v>
      </c>
    </row>
    <row r="53" spans="1:8" ht="21.95" customHeight="1" x14ac:dyDescent="0.55000000000000004">
      <c r="A53" s="86">
        <f t="shared" si="0"/>
        <v>39</v>
      </c>
      <c r="B53" s="9"/>
      <c r="C53" s="10"/>
      <c r="D53" s="10"/>
      <c r="E53" s="10"/>
      <c r="F53" s="10"/>
      <c r="G53" s="168"/>
      <c r="H53" s="19" t="str">
        <f>IFERROR(VLOOKUP(G53,'Data Validation'!$A$7:$F$12,6, FALSE)," ")</f>
        <v xml:space="preserve"> </v>
      </c>
    </row>
    <row r="54" spans="1:8" ht="21.95" customHeight="1" x14ac:dyDescent="0.55000000000000004">
      <c r="A54" s="86">
        <f t="shared" si="0"/>
        <v>40</v>
      </c>
      <c r="B54" s="9"/>
      <c r="C54" s="10"/>
      <c r="D54" s="10"/>
      <c r="E54" s="10"/>
      <c r="F54" s="10"/>
      <c r="G54" s="168"/>
      <c r="H54" s="19" t="str">
        <f>IFERROR(VLOOKUP(G54,'Data Validation'!$A$7:$F$12,6, FALSE)," ")</f>
        <v xml:space="preserve"> </v>
      </c>
    </row>
    <row r="55" spans="1:8" ht="21.95" customHeight="1" x14ac:dyDescent="0.55000000000000004">
      <c r="A55" s="86">
        <f t="shared" si="0"/>
        <v>41</v>
      </c>
      <c r="B55" s="9"/>
      <c r="C55" s="10"/>
      <c r="D55" s="10"/>
      <c r="E55" s="10"/>
      <c r="F55" s="10"/>
      <c r="G55" s="168"/>
      <c r="H55" s="19" t="str">
        <f>IFERROR(VLOOKUP(G55,'Data Validation'!$A$7:$F$12,6, FALSE)," ")</f>
        <v xml:space="preserve"> </v>
      </c>
    </row>
    <row r="56" spans="1:8" ht="21.95" customHeight="1" x14ac:dyDescent="0.55000000000000004">
      <c r="A56" s="86">
        <f t="shared" si="0"/>
        <v>42</v>
      </c>
      <c r="B56" s="9"/>
      <c r="C56" s="10"/>
      <c r="D56" s="10"/>
      <c r="E56" s="10"/>
      <c r="F56" s="10"/>
      <c r="G56" s="168"/>
      <c r="H56" s="19" t="str">
        <f>IFERROR(VLOOKUP(G56,'Data Validation'!$A$7:$F$12,6, FALSE)," ")</f>
        <v xml:space="preserve"> </v>
      </c>
    </row>
    <row r="57" spans="1:8" ht="21.95" customHeight="1" x14ac:dyDescent="0.55000000000000004">
      <c r="A57" s="86">
        <f t="shared" si="0"/>
        <v>43</v>
      </c>
      <c r="B57" s="9"/>
      <c r="C57" s="10"/>
      <c r="D57" s="10"/>
      <c r="E57" s="10"/>
      <c r="F57" s="10"/>
      <c r="G57" s="168"/>
      <c r="H57" s="19" t="str">
        <f>IFERROR(VLOOKUP(G57,'Data Validation'!$A$7:$F$12,6, FALSE)," ")</f>
        <v xml:space="preserve"> </v>
      </c>
    </row>
    <row r="58" spans="1:8" ht="21.95" customHeight="1" x14ac:dyDescent="0.55000000000000004">
      <c r="A58" s="86">
        <f t="shared" si="0"/>
        <v>44</v>
      </c>
      <c r="B58" s="9"/>
      <c r="C58" s="10"/>
      <c r="D58" s="10"/>
      <c r="E58" s="10"/>
      <c r="F58" s="10"/>
      <c r="G58" s="168"/>
      <c r="H58" s="19" t="str">
        <f>IFERROR(VLOOKUP(G58,'Data Validation'!$A$7:$F$12,6, FALSE)," ")</f>
        <v xml:space="preserve"> </v>
      </c>
    </row>
    <row r="59" spans="1:8" ht="21.95" customHeight="1" x14ac:dyDescent="0.55000000000000004">
      <c r="A59" s="86">
        <f t="shared" si="0"/>
        <v>45</v>
      </c>
      <c r="B59" s="9"/>
      <c r="C59" s="10"/>
      <c r="D59" s="10"/>
      <c r="E59" s="10"/>
      <c r="F59" s="10"/>
      <c r="G59" s="168"/>
      <c r="H59" s="19" t="str">
        <f>IFERROR(VLOOKUP(G59,'Data Validation'!$A$7:$F$12,6, FALSE)," ")</f>
        <v xml:space="preserve"> </v>
      </c>
    </row>
    <row r="60" spans="1:8" ht="21.95" customHeight="1" x14ac:dyDescent="0.55000000000000004">
      <c r="A60" s="86">
        <f t="shared" si="0"/>
        <v>46</v>
      </c>
      <c r="B60" s="9"/>
      <c r="C60" s="10"/>
      <c r="D60" s="10"/>
      <c r="E60" s="10"/>
      <c r="F60" s="10"/>
      <c r="G60" s="168"/>
      <c r="H60" s="19" t="str">
        <f>IFERROR(VLOOKUP(G60,'Data Validation'!$A$7:$F$12,6, FALSE)," ")</f>
        <v xml:space="preserve"> </v>
      </c>
    </row>
    <row r="61" spans="1:8" ht="21.95" customHeight="1" x14ac:dyDescent="0.55000000000000004">
      <c r="A61" s="86">
        <f t="shared" si="0"/>
        <v>47</v>
      </c>
      <c r="B61" s="9"/>
      <c r="C61" s="10"/>
      <c r="D61" s="10"/>
      <c r="E61" s="10"/>
      <c r="F61" s="10"/>
      <c r="G61" s="168"/>
      <c r="H61" s="19" t="str">
        <f>IFERROR(VLOOKUP(G61,'Data Validation'!$A$7:$F$12,6, FALSE)," ")</f>
        <v xml:space="preserve"> </v>
      </c>
    </row>
    <row r="62" spans="1:8" ht="21.95" customHeight="1" x14ac:dyDescent="0.55000000000000004">
      <c r="A62" s="86">
        <f t="shared" si="0"/>
        <v>48</v>
      </c>
      <c r="B62" s="9"/>
      <c r="C62" s="10"/>
      <c r="D62" s="10"/>
      <c r="E62" s="10"/>
      <c r="F62" s="10"/>
      <c r="G62" s="168"/>
      <c r="H62" s="19" t="str">
        <f>IFERROR(VLOOKUP(G62,'Data Validation'!$A$7:$F$12,6, FALSE)," ")</f>
        <v xml:space="preserve"> </v>
      </c>
    </row>
    <row r="63" spans="1:8" ht="21.95" customHeight="1" x14ac:dyDescent="0.55000000000000004">
      <c r="A63" s="86">
        <f t="shared" si="0"/>
        <v>49</v>
      </c>
      <c r="B63" s="9"/>
      <c r="C63" s="10"/>
      <c r="D63" s="10"/>
      <c r="E63" s="10"/>
      <c r="F63" s="10"/>
      <c r="G63" s="168"/>
      <c r="H63" s="19" t="str">
        <f>IFERROR(VLOOKUP(G63,'Data Validation'!$A$7:$F$12,6, FALSE)," ")</f>
        <v xml:space="preserve"> </v>
      </c>
    </row>
    <row r="64" spans="1:8" ht="21.95" customHeight="1" x14ac:dyDescent="0.55000000000000004">
      <c r="A64" s="86">
        <f t="shared" si="0"/>
        <v>50</v>
      </c>
      <c r="B64" s="9"/>
      <c r="C64" s="10"/>
      <c r="D64" s="10"/>
      <c r="E64" s="10"/>
      <c r="F64" s="10"/>
      <c r="G64" s="168"/>
      <c r="H64" s="19" t="str">
        <f>IFERROR(VLOOKUP(G64,'Data Validation'!$A$7:$F$12,6, FALSE)," ")</f>
        <v xml:space="preserve"> </v>
      </c>
    </row>
    <row r="65" spans="1:8" ht="21.95" customHeight="1" x14ac:dyDescent="0.55000000000000004">
      <c r="A65" s="86">
        <f t="shared" si="0"/>
        <v>51</v>
      </c>
      <c r="B65" s="9"/>
      <c r="C65" s="10"/>
      <c r="D65" s="10"/>
      <c r="E65" s="10"/>
      <c r="F65" s="10"/>
      <c r="G65" s="168"/>
      <c r="H65" s="19" t="str">
        <f>IFERROR(VLOOKUP(G65,'Data Validation'!$A$7:$F$12,6, FALSE)," ")</f>
        <v xml:space="preserve"> </v>
      </c>
    </row>
    <row r="66" spans="1:8" ht="21.95" customHeight="1" x14ac:dyDescent="0.55000000000000004">
      <c r="A66" s="86">
        <f t="shared" si="0"/>
        <v>52</v>
      </c>
      <c r="B66" s="9"/>
      <c r="C66" s="10"/>
      <c r="D66" s="10"/>
      <c r="E66" s="10"/>
      <c r="F66" s="10"/>
      <c r="G66" s="168"/>
      <c r="H66" s="19" t="str">
        <f>IFERROR(VLOOKUP(G66,'Data Validation'!$A$7:$F$12,6, FALSE)," ")</f>
        <v xml:space="preserve"> </v>
      </c>
    </row>
    <row r="67" spans="1:8" ht="21.95" customHeight="1" x14ac:dyDescent="0.55000000000000004">
      <c r="A67" s="86">
        <f t="shared" si="0"/>
        <v>53</v>
      </c>
      <c r="B67" s="9"/>
      <c r="C67" s="10"/>
      <c r="D67" s="10"/>
      <c r="E67" s="10"/>
      <c r="F67" s="10"/>
      <c r="G67" s="168"/>
      <c r="H67" s="19" t="str">
        <f>IFERROR(VLOOKUP(G67,'Data Validation'!$A$7:$F$12,6, FALSE)," ")</f>
        <v xml:space="preserve"> </v>
      </c>
    </row>
    <row r="68" spans="1:8" ht="21.95" customHeight="1" x14ac:dyDescent="0.55000000000000004">
      <c r="A68" s="86">
        <f t="shared" si="0"/>
        <v>54</v>
      </c>
      <c r="B68" s="9"/>
      <c r="C68" s="10"/>
      <c r="D68" s="10"/>
      <c r="E68" s="10"/>
      <c r="F68" s="10"/>
      <c r="G68" s="168"/>
      <c r="H68" s="19" t="str">
        <f>IFERROR(VLOOKUP(G68,'Data Validation'!$A$7:$F$12,6, FALSE)," ")</f>
        <v xml:space="preserve"> </v>
      </c>
    </row>
    <row r="69" spans="1:8" ht="21.95" customHeight="1" x14ac:dyDescent="0.55000000000000004">
      <c r="A69" s="86">
        <f t="shared" si="0"/>
        <v>55</v>
      </c>
      <c r="B69" s="9"/>
      <c r="C69" s="10"/>
      <c r="D69" s="10"/>
      <c r="E69" s="10"/>
      <c r="F69" s="10"/>
      <c r="G69" s="168"/>
      <c r="H69" s="19" t="str">
        <f>IFERROR(VLOOKUP(G69,'Data Validation'!$A$7:$F$12,6, FALSE)," ")</f>
        <v xml:space="preserve"> </v>
      </c>
    </row>
    <row r="70" spans="1:8" ht="21.95" customHeight="1" x14ac:dyDescent="0.55000000000000004">
      <c r="A70" s="86">
        <f t="shared" si="0"/>
        <v>56</v>
      </c>
      <c r="B70" s="9"/>
      <c r="C70" s="10"/>
      <c r="D70" s="10"/>
      <c r="E70" s="10"/>
      <c r="F70" s="10"/>
      <c r="G70" s="168"/>
      <c r="H70" s="19" t="str">
        <f>IFERROR(VLOOKUP(G70,'Data Validation'!$A$7:$F$12,6, FALSE)," ")</f>
        <v xml:space="preserve"> </v>
      </c>
    </row>
    <row r="71" spans="1:8" ht="21.95" customHeight="1" x14ac:dyDescent="0.55000000000000004">
      <c r="A71" s="86">
        <f t="shared" si="0"/>
        <v>57</v>
      </c>
      <c r="B71" s="9"/>
      <c r="C71" s="10"/>
      <c r="D71" s="10"/>
      <c r="E71" s="10"/>
      <c r="F71" s="10"/>
      <c r="G71" s="168"/>
      <c r="H71" s="19" t="str">
        <f>IFERROR(VLOOKUP(G71,'Data Validation'!$A$7:$F$12,6, FALSE)," ")</f>
        <v xml:space="preserve"> </v>
      </c>
    </row>
    <row r="72" spans="1:8" ht="21.95" customHeight="1" x14ac:dyDescent="0.55000000000000004">
      <c r="A72" s="86">
        <f t="shared" si="0"/>
        <v>58</v>
      </c>
      <c r="B72" s="9"/>
      <c r="C72" s="10"/>
      <c r="D72" s="10"/>
      <c r="E72" s="10"/>
      <c r="F72" s="10"/>
      <c r="G72" s="168"/>
      <c r="H72" s="19" t="str">
        <f>IFERROR(VLOOKUP(G72,'Data Validation'!$A$7:$F$12,6, FALSE)," ")</f>
        <v xml:space="preserve"> </v>
      </c>
    </row>
    <row r="73" spans="1:8" ht="21.95" customHeight="1" x14ac:dyDescent="0.55000000000000004">
      <c r="A73" s="86">
        <f t="shared" si="0"/>
        <v>59</v>
      </c>
      <c r="B73" s="9"/>
      <c r="C73" s="10"/>
      <c r="D73" s="10"/>
      <c r="E73" s="10"/>
      <c r="F73" s="10"/>
      <c r="G73" s="168"/>
      <c r="H73" s="19" t="str">
        <f>IFERROR(VLOOKUP(G73,'Data Validation'!$A$7:$F$12,6, FALSE)," ")</f>
        <v xml:space="preserve"> </v>
      </c>
    </row>
    <row r="74" spans="1:8" ht="21.95" customHeight="1" x14ac:dyDescent="0.55000000000000004">
      <c r="A74" s="86">
        <f t="shared" si="0"/>
        <v>60</v>
      </c>
      <c r="B74" s="9"/>
      <c r="C74" s="10"/>
      <c r="D74" s="10"/>
      <c r="E74" s="10"/>
      <c r="F74" s="10"/>
      <c r="G74" s="168"/>
      <c r="H74" s="19" t="str">
        <f>IFERROR(VLOOKUP(G74,'Data Validation'!$A$7:$F$12,6, FALSE)," ")</f>
        <v xml:space="preserve"> </v>
      </c>
    </row>
    <row r="75" spans="1:8" ht="21.95" customHeight="1" x14ac:dyDescent="0.55000000000000004">
      <c r="A75" s="86">
        <f t="shared" si="0"/>
        <v>61</v>
      </c>
      <c r="B75" s="9"/>
      <c r="C75" s="10"/>
      <c r="D75" s="10"/>
      <c r="E75" s="10"/>
      <c r="F75" s="10"/>
      <c r="G75" s="168"/>
      <c r="H75" s="19" t="str">
        <f>IFERROR(VLOOKUP(G75,'Data Validation'!$A$7:$F$12,6, FALSE)," ")</f>
        <v xml:space="preserve"> </v>
      </c>
    </row>
    <row r="76" spans="1:8" ht="21.95" customHeight="1" x14ac:dyDescent="0.55000000000000004">
      <c r="A76" s="86">
        <f t="shared" si="0"/>
        <v>62</v>
      </c>
      <c r="B76" s="9"/>
      <c r="C76" s="10"/>
      <c r="D76" s="10"/>
      <c r="E76" s="10"/>
      <c r="F76" s="10"/>
      <c r="G76" s="168"/>
      <c r="H76" s="19" t="str">
        <f>IFERROR(VLOOKUP(G76,'Data Validation'!$A$7:$F$12,6, FALSE)," ")</f>
        <v xml:space="preserve"> </v>
      </c>
    </row>
    <row r="77" spans="1:8" ht="21.95" customHeight="1" x14ac:dyDescent="0.55000000000000004">
      <c r="A77" s="86">
        <f t="shared" si="0"/>
        <v>63</v>
      </c>
      <c r="B77" s="9"/>
      <c r="C77" s="10"/>
      <c r="D77" s="10"/>
      <c r="E77" s="10"/>
      <c r="F77" s="10"/>
      <c r="G77" s="168"/>
      <c r="H77" s="19" t="str">
        <f>IFERROR(VLOOKUP(G77,'Data Validation'!$A$7:$F$12,6, FALSE)," ")</f>
        <v xml:space="preserve"> </v>
      </c>
    </row>
    <row r="78" spans="1:8" ht="21.95" customHeight="1" x14ac:dyDescent="0.55000000000000004">
      <c r="A78" s="86">
        <f t="shared" si="0"/>
        <v>64</v>
      </c>
      <c r="B78" s="9"/>
      <c r="C78" s="10"/>
      <c r="D78" s="10"/>
      <c r="E78" s="10"/>
      <c r="F78" s="10"/>
      <c r="G78" s="168"/>
      <c r="H78" s="19" t="str">
        <f>IFERROR(VLOOKUP(G78,'Data Validation'!$A$7:$F$12,6, FALSE)," ")</f>
        <v xml:space="preserve"> </v>
      </c>
    </row>
    <row r="79" spans="1:8" ht="21.95" customHeight="1" x14ac:dyDescent="0.55000000000000004">
      <c r="A79" s="86">
        <f t="shared" si="0"/>
        <v>65</v>
      </c>
      <c r="B79" s="9"/>
      <c r="C79" s="10"/>
      <c r="D79" s="10"/>
      <c r="E79" s="10"/>
      <c r="F79" s="10"/>
      <c r="G79" s="168"/>
      <c r="H79" s="19" t="str">
        <f>IFERROR(VLOOKUP(G79,'Data Validation'!$A$7:$F$12,6, FALSE)," ")</f>
        <v xml:space="preserve"> </v>
      </c>
    </row>
    <row r="80" spans="1:8" ht="21.95" customHeight="1" x14ac:dyDescent="0.55000000000000004">
      <c r="A80" s="86">
        <f t="shared" si="0"/>
        <v>66</v>
      </c>
      <c r="B80" s="9"/>
      <c r="C80" s="10"/>
      <c r="D80" s="10"/>
      <c r="E80" s="10"/>
      <c r="F80" s="10"/>
      <c r="G80" s="168"/>
      <c r="H80" s="19" t="str">
        <f>IFERROR(VLOOKUP(G80,'Data Validation'!$A$7:$F$12,6, FALSE)," ")</f>
        <v xml:space="preserve"> </v>
      </c>
    </row>
    <row r="81" spans="1:9" ht="21.95" customHeight="1" x14ac:dyDescent="0.55000000000000004">
      <c r="A81" s="86">
        <f t="shared" ref="A81:A84" si="1">SUM(A80)+1</f>
        <v>67</v>
      </c>
      <c r="B81" s="9"/>
      <c r="C81" s="10"/>
      <c r="D81" s="10"/>
      <c r="E81" s="10"/>
      <c r="F81" s="10"/>
      <c r="G81" s="168"/>
      <c r="H81" s="19" t="str">
        <f>IFERROR(VLOOKUP(G81,'Data Validation'!$A$7:$F$12,6, FALSE)," ")</f>
        <v xml:space="preserve"> </v>
      </c>
    </row>
    <row r="82" spans="1:9" ht="21.95" customHeight="1" x14ac:dyDescent="0.55000000000000004">
      <c r="A82" s="86">
        <f t="shared" si="1"/>
        <v>68</v>
      </c>
      <c r="B82" s="9"/>
      <c r="C82" s="10"/>
      <c r="D82" s="10"/>
      <c r="E82" s="10"/>
      <c r="F82" s="10"/>
      <c r="G82" s="168"/>
      <c r="H82" s="19" t="str">
        <f>IFERROR(VLOOKUP(G82,'Data Validation'!$A$7:$F$12,6, FALSE)," ")</f>
        <v xml:space="preserve"> </v>
      </c>
    </row>
    <row r="83" spans="1:9" ht="21.95" customHeight="1" x14ac:dyDescent="0.55000000000000004">
      <c r="A83" s="86">
        <f t="shared" si="1"/>
        <v>69</v>
      </c>
      <c r="B83" s="9"/>
      <c r="C83" s="10"/>
      <c r="D83" s="10"/>
      <c r="E83" s="10"/>
      <c r="F83" s="10"/>
      <c r="G83" s="168"/>
      <c r="H83" s="19" t="str">
        <f>IFERROR(VLOOKUP(G83,'Data Validation'!$A$7:$F$12,6, FALSE)," ")</f>
        <v xml:space="preserve"> </v>
      </c>
    </row>
    <row r="84" spans="1:9" ht="21.95" customHeight="1" x14ac:dyDescent="0.55000000000000004">
      <c r="A84" s="86">
        <f t="shared" si="1"/>
        <v>70</v>
      </c>
      <c r="B84" s="9"/>
      <c r="C84" s="10"/>
      <c r="D84" s="10"/>
      <c r="E84" s="10"/>
      <c r="F84" s="10"/>
      <c r="G84" s="168"/>
      <c r="H84" s="19" t="str">
        <f>IFERROR(VLOOKUP(G84,'Data Validation'!$A$7:$F$12,6, FALSE)," ")</f>
        <v xml:space="preserve"> </v>
      </c>
    </row>
    <row r="85" spans="1:9" ht="21.95" customHeight="1" x14ac:dyDescent="0.55000000000000004">
      <c r="A85" s="87"/>
      <c r="B85" s="14"/>
      <c r="C85" s="10"/>
      <c r="D85" s="10"/>
      <c r="E85" s="10"/>
      <c r="F85" s="10"/>
      <c r="G85" s="29" t="s">
        <v>39</v>
      </c>
      <c r="H85" s="31">
        <f>SUM(H15:H84)</f>
        <v>0</v>
      </c>
      <c r="I85" s="30"/>
    </row>
    <row r="86" spans="1:9" x14ac:dyDescent="0.55000000000000004">
      <c r="A86" s="88"/>
      <c r="B86" s="15"/>
      <c r="C86" s="10"/>
      <c r="D86" s="10"/>
      <c r="E86" s="10"/>
      <c r="F86" s="10"/>
      <c r="G86" s="10"/>
      <c r="H86" s="13"/>
    </row>
    <row r="87" spans="1:9" x14ac:dyDescent="0.55000000000000004">
      <c r="A87" s="88"/>
      <c r="B87" s="15"/>
      <c r="C87" s="10"/>
      <c r="D87" s="10"/>
      <c r="E87" s="10"/>
      <c r="F87" s="16"/>
      <c r="G87" s="16"/>
      <c r="H87" s="17"/>
    </row>
    <row r="88" spans="1:9" x14ac:dyDescent="0.55000000000000004">
      <c r="A88" s="88"/>
      <c r="B88" s="15"/>
      <c r="C88" s="10"/>
      <c r="D88" s="10"/>
      <c r="E88" s="10"/>
      <c r="F88" s="10"/>
      <c r="G88" s="10"/>
      <c r="H88" s="13"/>
    </row>
    <row r="89" spans="1:9" x14ac:dyDescent="0.55000000000000004">
      <c r="A89" s="88"/>
      <c r="B89" s="15"/>
      <c r="C89" s="10"/>
      <c r="D89" s="10"/>
      <c r="E89" s="10"/>
      <c r="F89" s="10"/>
      <c r="G89" s="10"/>
      <c r="H89" s="13"/>
    </row>
    <row r="90" spans="1:9" x14ac:dyDescent="0.55000000000000004">
      <c r="A90" s="88"/>
      <c r="B90" s="15"/>
      <c r="C90" s="10"/>
      <c r="D90" s="10"/>
      <c r="E90" s="10"/>
      <c r="F90" s="10"/>
      <c r="G90" s="10"/>
      <c r="H90" s="13"/>
    </row>
    <row r="91" spans="1:9" x14ac:dyDescent="0.55000000000000004">
      <c r="A91" s="88"/>
      <c r="B91" s="15"/>
      <c r="C91" s="10"/>
      <c r="D91" s="10"/>
      <c r="E91" s="10"/>
      <c r="F91" s="10"/>
      <c r="G91" s="10"/>
      <c r="H91" s="13"/>
    </row>
    <row r="92" spans="1:9" x14ac:dyDescent="0.55000000000000004">
      <c r="A92" s="88"/>
      <c r="B92" s="15"/>
      <c r="C92" s="10"/>
      <c r="D92" s="10"/>
      <c r="E92" s="10"/>
      <c r="F92" s="10"/>
      <c r="G92" s="10"/>
      <c r="H92" s="13"/>
    </row>
    <row r="93" spans="1:9" x14ac:dyDescent="0.55000000000000004">
      <c r="A93" s="88"/>
      <c r="B93" s="15"/>
      <c r="C93" s="10"/>
      <c r="D93" s="10"/>
      <c r="E93" s="10"/>
      <c r="F93" s="10"/>
      <c r="G93" s="10"/>
      <c r="H93" s="13"/>
    </row>
    <row r="94" spans="1:9" x14ac:dyDescent="0.55000000000000004">
      <c r="A94" s="88"/>
      <c r="B94" s="15"/>
      <c r="C94" s="10"/>
      <c r="D94" s="10"/>
      <c r="E94" s="10"/>
      <c r="F94" s="10"/>
      <c r="G94" s="10"/>
      <c r="H94" s="13"/>
    </row>
    <row r="95" spans="1:9" x14ac:dyDescent="0.55000000000000004">
      <c r="A95" s="88"/>
      <c r="B95" s="15"/>
      <c r="C95" s="10"/>
      <c r="D95" s="10"/>
      <c r="E95" s="10"/>
      <c r="F95" s="10"/>
      <c r="G95" s="10"/>
      <c r="H95" s="13"/>
    </row>
    <row r="96" spans="1:9" x14ac:dyDescent="0.55000000000000004">
      <c r="A96" s="88"/>
      <c r="B96" s="15"/>
      <c r="C96" s="10"/>
      <c r="D96" s="10"/>
      <c r="E96" s="10"/>
      <c r="F96" s="10"/>
      <c r="G96" s="10"/>
      <c r="H96" s="13"/>
    </row>
    <row r="97" spans="1:9" x14ac:dyDescent="0.55000000000000004">
      <c r="A97" s="88"/>
      <c r="B97" s="11"/>
      <c r="D97" s="12"/>
      <c r="G97" s="10"/>
      <c r="H97" s="13"/>
    </row>
    <row r="98" spans="1:9" x14ac:dyDescent="0.55000000000000004">
      <c r="A98" s="88"/>
      <c r="B98" s="11"/>
      <c r="D98" s="12"/>
      <c r="G98" s="10"/>
      <c r="H98" s="13"/>
    </row>
    <row r="99" spans="1:9" x14ac:dyDescent="0.55000000000000004">
      <c r="B99" s="15"/>
      <c r="C99" s="10"/>
      <c r="D99" s="10"/>
      <c r="E99" s="10"/>
      <c r="F99" s="10"/>
      <c r="G99" s="10"/>
      <c r="H99" s="13"/>
      <c r="I99" s="13"/>
    </row>
    <row r="100" spans="1:9" x14ac:dyDescent="0.55000000000000004">
      <c r="B100" s="15"/>
      <c r="C100" s="10"/>
      <c r="D100" s="10"/>
      <c r="E100" s="10"/>
      <c r="F100" s="10"/>
      <c r="G100" s="10"/>
      <c r="H100" s="13"/>
      <c r="I100" s="13"/>
    </row>
    <row r="101" spans="1:9" x14ac:dyDescent="0.55000000000000004">
      <c r="B101" s="15"/>
      <c r="C101" s="10"/>
      <c r="D101" s="10"/>
      <c r="E101" s="10"/>
      <c r="F101" s="10"/>
      <c r="G101" s="10"/>
      <c r="H101" s="13"/>
      <c r="I101" s="13"/>
    </row>
    <row r="102" spans="1:9" x14ac:dyDescent="0.55000000000000004">
      <c r="B102" s="15"/>
      <c r="C102" s="10"/>
      <c r="D102" s="10"/>
      <c r="E102" s="10"/>
      <c r="F102" s="10"/>
      <c r="G102" s="10"/>
      <c r="H102" s="13"/>
      <c r="I102" s="18"/>
    </row>
    <row r="103" spans="1:9" x14ac:dyDescent="0.55000000000000004">
      <c r="B103" s="15"/>
      <c r="C103" s="10"/>
      <c r="D103" s="10"/>
      <c r="E103" s="10"/>
      <c r="F103" s="10"/>
      <c r="G103" s="10"/>
      <c r="H103" s="13"/>
      <c r="I103" s="13"/>
    </row>
    <row r="104" spans="1:9" x14ac:dyDescent="0.55000000000000004">
      <c r="B104" s="15"/>
      <c r="C104" s="10"/>
      <c r="D104" s="10"/>
      <c r="E104" s="10"/>
      <c r="F104" s="10"/>
      <c r="G104" s="10"/>
      <c r="H104" s="13"/>
      <c r="I104" s="18"/>
    </row>
    <row r="105" spans="1:9" x14ac:dyDescent="0.55000000000000004">
      <c r="B105" s="15"/>
      <c r="C105" s="10"/>
      <c r="D105" s="10"/>
      <c r="E105" s="10"/>
      <c r="F105" s="10"/>
      <c r="G105" s="10"/>
      <c r="H105" s="13"/>
      <c r="I105" s="18"/>
    </row>
    <row r="106" spans="1:9" x14ac:dyDescent="0.55000000000000004">
      <c r="B106" s="15"/>
      <c r="C106" s="10"/>
      <c r="D106" s="10"/>
      <c r="E106" s="10"/>
      <c r="F106" s="10"/>
      <c r="G106" s="10"/>
      <c r="H106" s="13"/>
      <c r="I106" s="13"/>
    </row>
    <row r="107" spans="1:9" x14ac:dyDescent="0.55000000000000004">
      <c r="B107" s="15"/>
      <c r="C107" s="10"/>
      <c r="D107" s="10"/>
      <c r="E107" s="10"/>
      <c r="F107" s="10"/>
      <c r="G107" s="10"/>
      <c r="H107" s="13"/>
      <c r="I107" s="13"/>
    </row>
    <row r="108" spans="1:9" x14ac:dyDescent="0.55000000000000004">
      <c r="B108" s="15"/>
      <c r="C108" s="10"/>
      <c r="D108" s="10"/>
      <c r="E108" s="10"/>
      <c r="F108" s="10"/>
      <c r="G108" s="10"/>
      <c r="H108" s="13"/>
      <c r="I108" s="18"/>
    </row>
    <row r="109" spans="1:9" x14ac:dyDescent="0.55000000000000004">
      <c r="B109" s="15"/>
      <c r="C109" s="10"/>
      <c r="D109" s="10"/>
      <c r="E109" s="10"/>
      <c r="F109" s="10"/>
      <c r="G109" s="10"/>
      <c r="H109" s="13"/>
      <c r="I109" s="18"/>
    </row>
    <row r="110" spans="1:9" x14ac:dyDescent="0.55000000000000004">
      <c r="B110" s="15"/>
      <c r="C110" s="10"/>
      <c r="D110" s="10"/>
      <c r="E110" s="10"/>
      <c r="F110" s="10"/>
      <c r="G110" s="10"/>
      <c r="H110" s="13"/>
      <c r="I110" s="13"/>
    </row>
    <row r="111" spans="1:9" x14ac:dyDescent="0.55000000000000004">
      <c r="B111" s="15"/>
      <c r="C111" s="10"/>
      <c r="D111" s="10"/>
      <c r="E111" s="10"/>
      <c r="F111" s="10"/>
      <c r="G111" s="10"/>
      <c r="H111" s="13"/>
      <c r="I111" s="13"/>
    </row>
    <row r="112" spans="1:9" x14ac:dyDescent="0.55000000000000004">
      <c r="B112" s="15"/>
      <c r="C112" s="10"/>
      <c r="D112" s="10"/>
      <c r="E112" s="10"/>
      <c r="F112" s="10"/>
      <c r="G112" s="10"/>
      <c r="H112" s="13"/>
      <c r="I112" s="13"/>
    </row>
    <row r="113" spans="2:9" x14ac:dyDescent="0.55000000000000004">
      <c r="B113" s="15"/>
      <c r="C113" s="10"/>
      <c r="D113" s="10"/>
      <c r="E113" s="10"/>
      <c r="F113" s="10"/>
      <c r="G113" s="10"/>
      <c r="H113" s="13"/>
      <c r="I113" s="13"/>
    </row>
    <row r="114" spans="2:9" x14ac:dyDescent="0.55000000000000004">
      <c r="B114" s="15"/>
      <c r="C114" s="10"/>
      <c r="D114" s="10"/>
      <c r="E114" s="10"/>
      <c r="F114" s="10"/>
      <c r="G114" s="10"/>
      <c r="H114" s="13"/>
      <c r="I114" s="13"/>
    </row>
    <row r="115" spans="2:9" x14ac:dyDescent="0.55000000000000004">
      <c r="B115" s="15"/>
      <c r="C115" s="10"/>
      <c r="D115" s="10"/>
      <c r="E115" s="10"/>
      <c r="F115" s="10"/>
      <c r="G115" s="10"/>
      <c r="H115" s="13"/>
      <c r="I115" s="18"/>
    </row>
  </sheetData>
  <sheetProtection algorithmName="SHA-512" hashValue="VsE8l66HZg0zT9mpk8tUzlFZ0ADPPqlnfikFoeRwUwFjtqusItveD372RxlsdyISwLcduglU1YsyrMQibi0MtQ==" saltValue="rECAPQII2MNVXaLVkA9HmA==" spinCount="100000" sheet="1" objects="1" scenarios="1"/>
  <mergeCells count="6">
    <mergeCell ref="B1:F1"/>
    <mergeCell ref="B2:F2"/>
    <mergeCell ref="D6:E6"/>
    <mergeCell ref="D7:E7"/>
    <mergeCell ref="B3:F3"/>
    <mergeCell ref="B4:F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Non Core Activity Description" prompt="Choose your Activity" xr:uid="{5CCB776D-B18E-4B18-A3AF-4A8C765271F7}">
          <x14:formula1>
            <xm:f>'Data Validation'!$A$7:$A$11</xm:f>
          </x14:formula1>
          <xm:sqref>G15:G84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17"/>
  <sheetViews>
    <sheetView zoomScale="80" zoomScaleNormal="80" workbookViewId="0">
      <selection activeCell="D12" sqref="D12"/>
    </sheetView>
  </sheetViews>
  <sheetFormatPr defaultRowHeight="21" customHeight="1" x14ac:dyDescent="0.25"/>
  <cols>
    <col min="1" max="1" width="20.7109375" style="1" customWidth="1"/>
    <col min="2" max="2" width="47.7109375" style="1" customWidth="1"/>
    <col min="3" max="3" width="68.140625" style="2" customWidth="1"/>
    <col min="4" max="4" width="18.7109375" style="1" customWidth="1"/>
    <col min="5" max="5" width="21.28515625" style="1" customWidth="1"/>
    <col min="6" max="6" width="9.140625" style="1"/>
    <col min="7" max="7" width="84.28515625" style="26" customWidth="1"/>
    <col min="8" max="16384" width="9.140625" style="1"/>
  </cols>
  <sheetData>
    <row r="1" spans="1:8" ht="34.5" customHeight="1" x14ac:dyDescent="0.25">
      <c r="A1" s="210" t="s">
        <v>122</v>
      </c>
      <c r="B1" s="210"/>
      <c r="C1" s="210"/>
    </row>
    <row r="2" spans="1:8" ht="33.950000000000003" customHeight="1" x14ac:dyDescent="0.25">
      <c r="A2" s="211" t="s">
        <v>40</v>
      </c>
      <c r="B2" s="211"/>
      <c r="C2" s="211"/>
    </row>
    <row r="3" spans="1:8" ht="21" customHeight="1" thickBot="1" x14ac:dyDescent="0.3"/>
    <row r="4" spans="1:8" s="93" customFormat="1" ht="21" customHeight="1" thickBot="1" x14ac:dyDescent="0.65">
      <c r="B4" s="91" t="s">
        <v>41</v>
      </c>
      <c r="C4" s="92" t="s">
        <v>42</v>
      </c>
      <c r="E4" s="164">
        <f>SUM(E117)</f>
        <v>0</v>
      </c>
      <c r="G4" s="94"/>
    </row>
    <row r="5" spans="1:8" ht="21" customHeight="1" thickBot="1" x14ac:dyDescent="0.3">
      <c r="B5" s="6"/>
    </row>
    <row r="6" spans="1:8" ht="36" customHeight="1" thickBot="1" x14ac:dyDescent="0.4">
      <c r="A6" s="20"/>
      <c r="B6" s="32" t="s">
        <v>11</v>
      </c>
      <c r="C6" s="160"/>
      <c r="E6" s="20"/>
      <c r="F6" s="4"/>
      <c r="G6" s="95" t="s">
        <v>43</v>
      </c>
    </row>
    <row r="7" spans="1:8" ht="21" customHeight="1" x14ac:dyDescent="0.25">
      <c r="B7" s="6"/>
      <c r="G7" s="33"/>
    </row>
    <row r="8" spans="1:8" s="37" customFormat="1" ht="21" customHeight="1" thickBot="1" x14ac:dyDescent="0.65">
      <c r="A8" s="115" t="s">
        <v>44</v>
      </c>
      <c r="C8" s="96"/>
      <c r="G8" s="35"/>
    </row>
    <row r="9" spans="1:8" s="55" customFormat="1" ht="27" customHeight="1" x14ac:dyDescent="0.55000000000000004">
      <c r="A9" s="97" t="s">
        <v>15</v>
      </c>
      <c r="B9" s="98" t="s">
        <v>45</v>
      </c>
      <c r="C9" s="99" t="s">
        <v>46</v>
      </c>
      <c r="D9" s="99" t="s">
        <v>47</v>
      </c>
      <c r="E9" s="100" t="s">
        <v>21</v>
      </c>
      <c r="G9" s="201" t="s">
        <v>48</v>
      </c>
    </row>
    <row r="10" spans="1:8" s="55" customFormat="1" ht="27" customHeight="1" thickBot="1" x14ac:dyDescent="0.6">
      <c r="A10" s="101"/>
      <c r="B10" s="102"/>
      <c r="C10" s="103"/>
      <c r="D10" s="102"/>
      <c r="E10" s="104" t="str">
        <f>IFERROR(VLOOKUP(C10,'Data Validation'!$A$13:$F$20,6, FALSE)," ")</f>
        <v xml:space="preserve"> </v>
      </c>
      <c r="G10" s="129" t="s">
        <v>49</v>
      </c>
      <c r="H10" s="105"/>
    </row>
    <row r="11" spans="1:8" s="55" customFormat="1" ht="27" customHeight="1" thickBot="1" x14ac:dyDescent="0.6">
      <c r="A11" s="106"/>
      <c r="C11" s="107"/>
      <c r="G11" s="108"/>
      <c r="H11" s="105"/>
    </row>
    <row r="12" spans="1:8" s="55" customFormat="1" ht="42" customHeight="1" x14ac:dyDescent="0.55000000000000004">
      <c r="A12" s="97" t="s">
        <v>15</v>
      </c>
      <c r="B12" s="98" t="s">
        <v>45</v>
      </c>
      <c r="C12" s="99" t="s">
        <v>46</v>
      </c>
      <c r="D12" s="109" t="s">
        <v>50</v>
      </c>
      <c r="E12" s="110" t="s">
        <v>51</v>
      </c>
      <c r="G12" s="201" t="s">
        <v>48</v>
      </c>
      <c r="H12" s="105"/>
    </row>
    <row r="13" spans="1:8" s="55" customFormat="1" ht="27" customHeight="1" x14ac:dyDescent="0.55000000000000004">
      <c r="A13" s="111"/>
      <c r="B13" s="112"/>
      <c r="C13" s="113"/>
      <c r="D13" s="112"/>
      <c r="E13" s="114"/>
      <c r="G13" s="129" t="s">
        <v>52</v>
      </c>
      <c r="H13" s="105"/>
    </row>
    <row r="14" spans="1:8" s="55" customFormat="1" ht="27" customHeight="1" x14ac:dyDescent="0.55000000000000004">
      <c r="A14" s="111"/>
      <c r="B14" s="112"/>
      <c r="C14" s="113"/>
      <c r="D14" s="112"/>
      <c r="E14" s="114"/>
      <c r="G14" s="63"/>
      <c r="H14" s="105"/>
    </row>
    <row r="15" spans="1:8" s="55" customFormat="1" ht="27" customHeight="1" x14ac:dyDescent="0.55000000000000004">
      <c r="A15" s="116"/>
      <c r="B15" s="117"/>
      <c r="C15" s="113"/>
      <c r="D15" s="112"/>
      <c r="E15" s="114"/>
      <c r="G15" s="108"/>
      <c r="H15" s="105"/>
    </row>
    <row r="16" spans="1:8" s="55" customFormat="1" ht="27" customHeight="1" x14ac:dyDescent="0.55000000000000004">
      <c r="A16" s="116"/>
      <c r="B16" s="117"/>
      <c r="C16" s="113"/>
      <c r="D16" s="112"/>
      <c r="E16" s="114"/>
      <c r="G16" s="108"/>
      <c r="H16" s="105"/>
    </row>
    <row r="17" spans="1:8" s="55" customFormat="1" ht="27" customHeight="1" x14ac:dyDescent="0.55000000000000004">
      <c r="A17" s="116"/>
      <c r="B17" s="117"/>
      <c r="C17" s="113"/>
      <c r="D17" s="112"/>
      <c r="E17" s="114"/>
      <c r="G17" s="108"/>
      <c r="H17" s="105"/>
    </row>
    <row r="18" spans="1:8" s="55" customFormat="1" ht="27" customHeight="1" x14ac:dyDescent="0.55000000000000004">
      <c r="A18" s="116"/>
      <c r="B18" s="117"/>
      <c r="C18" s="113"/>
      <c r="D18" s="112"/>
      <c r="E18" s="114"/>
      <c r="G18" s="108"/>
      <c r="H18" s="105"/>
    </row>
    <row r="19" spans="1:8" s="55" customFormat="1" ht="21" customHeight="1" thickBot="1" x14ac:dyDescent="0.6">
      <c r="A19" s="118"/>
      <c r="B19" s="119"/>
      <c r="C19" s="103"/>
      <c r="D19" s="102"/>
      <c r="E19" s="120"/>
      <c r="G19" s="108"/>
      <c r="H19" s="105"/>
    </row>
    <row r="20" spans="1:8" s="55" customFormat="1" ht="21" customHeight="1" x14ac:dyDescent="0.55000000000000004">
      <c r="B20" s="121"/>
      <c r="C20" s="107"/>
      <c r="G20" s="108"/>
      <c r="H20" s="105"/>
    </row>
    <row r="21" spans="1:8" s="55" customFormat="1" ht="21" customHeight="1" thickBot="1" x14ac:dyDescent="0.6">
      <c r="A21" s="115" t="s">
        <v>53</v>
      </c>
      <c r="B21" s="121"/>
      <c r="C21" s="107"/>
      <c r="G21" s="108"/>
      <c r="H21" s="105"/>
    </row>
    <row r="22" spans="1:8" s="55" customFormat="1" ht="21" customHeight="1" x14ac:dyDescent="0.55000000000000004">
      <c r="A22" s="122"/>
      <c r="B22" s="123"/>
      <c r="C22" s="124"/>
      <c r="D22" s="125"/>
      <c r="E22" s="126" t="str">
        <f>IFERROR(VLOOKUP(C22,'Data Validation'!$A$13:$F$20,6, FALSE)," ")</f>
        <v xml:space="preserve"> </v>
      </c>
      <c r="G22" s="201" t="s">
        <v>48</v>
      </c>
      <c r="H22" s="105"/>
    </row>
    <row r="23" spans="1:8" s="55" customFormat="1" ht="21" customHeight="1" x14ac:dyDescent="0.55000000000000004">
      <c r="A23" s="111"/>
      <c r="B23" s="112"/>
      <c r="C23" s="113"/>
      <c r="D23" s="112"/>
      <c r="E23" s="127" t="str">
        <f>IFERROR(VLOOKUP(C23,'Data Validation'!$A$13:$F$20,6, FALSE)," ")</f>
        <v xml:space="preserve"> </v>
      </c>
      <c r="G23" s="128" t="s">
        <v>54</v>
      </c>
      <c r="H23" s="105"/>
    </row>
    <row r="24" spans="1:8" s="55" customFormat="1" ht="21" customHeight="1" x14ac:dyDescent="0.55000000000000004">
      <c r="A24" s="111"/>
      <c r="B24" s="112"/>
      <c r="C24" s="113"/>
      <c r="D24" s="112"/>
      <c r="E24" s="127" t="str">
        <f>IFERROR(VLOOKUP(C24,'Data Validation'!$A$13:$F$20,6, FALSE)," ")</f>
        <v xml:space="preserve"> </v>
      </c>
      <c r="G24" s="128" t="s">
        <v>55</v>
      </c>
    </row>
    <row r="25" spans="1:8" s="55" customFormat="1" ht="21" customHeight="1" x14ac:dyDescent="0.55000000000000004">
      <c r="A25" s="111"/>
      <c r="B25" s="112"/>
      <c r="C25" s="113"/>
      <c r="D25" s="112"/>
      <c r="E25" s="127" t="str">
        <f>IFERROR(VLOOKUP(C25,'Data Validation'!$A$13:$F$20,6, FALSE)," ")</f>
        <v xml:space="preserve"> </v>
      </c>
      <c r="G25" s="128" t="s">
        <v>56</v>
      </c>
    </row>
    <row r="26" spans="1:8" s="55" customFormat="1" ht="21" customHeight="1" x14ac:dyDescent="0.55000000000000004">
      <c r="A26" s="111"/>
      <c r="B26" s="112"/>
      <c r="C26" s="113"/>
      <c r="D26" s="112"/>
      <c r="E26" s="127" t="str">
        <f>IFERROR(VLOOKUP(C26,'Data Validation'!$A$13:$F$20,6, FALSE)," ")</f>
        <v xml:space="preserve"> </v>
      </c>
      <c r="G26" s="129" t="s">
        <v>57</v>
      </c>
    </row>
    <row r="27" spans="1:8" s="55" customFormat="1" ht="21" customHeight="1" thickBot="1" x14ac:dyDescent="0.6">
      <c r="A27" s="118"/>
      <c r="B27" s="102"/>
      <c r="C27" s="130" t="s">
        <v>58</v>
      </c>
      <c r="D27" s="102"/>
      <c r="E27" s="131">
        <f>SUM(E10:E26)</f>
        <v>0</v>
      </c>
      <c r="G27" s="63"/>
    </row>
    <row r="28" spans="1:8" s="55" customFormat="1" ht="21" customHeight="1" x14ac:dyDescent="0.55000000000000004">
      <c r="C28" s="107"/>
      <c r="G28" s="63"/>
    </row>
    <row r="29" spans="1:8" s="55" customFormat="1" ht="21" customHeight="1" thickBot="1" x14ac:dyDescent="0.6">
      <c r="A29" s="115" t="s">
        <v>59</v>
      </c>
      <c r="C29" s="107"/>
      <c r="F29" s="132"/>
      <c r="G29" s="63"/>
    </row>
    <row r="30" spans="1:8" s="55" customFormat="1" ht="21" customHeight="1" x14ac:dyDescent="0.55000000000000004">
      <c r="A30" s="97" t="s">
        <v>15</v>
      </c>
      <c r="B30" s="98" t="s">
        <v>45</v>
      </c>
      <c r="C30" s="133" t="s">
        <v>46</v>
      </c>
      <c r="D30" s="132"/>
      <c r="E30" s="134" t="s">
        <v>21</v>
      </c>
      <c r="G30" s="201" t="s">
        <v>48</v>
      </c>
    </row>
    <row r="31" spans="1:8" s="55" customFormat="1" ht="30" customHeight="1" x14ac:dyDescent="0.55000000000000004">
      <c r="A31" s="136"/>
      <c r="B31" s="137"/>
      <c r="C31" s="138"/>
      <c r="E31" s="139" t="str">
        <f>IFERROR(VLOOKUP(C31,'Data Validation'!$A$28:$F$32,6, FALSE)," ")</f>
        <v xml:space="preserve"> </v>
      </c>
      <c r="G31" s="140" t="s">
        <v>60</v>
      </c>
    </row>
    <row r="32" spans="1:8" s="55" customFormat="1" ht="30" customHeight="1" x14ac:dyDescent="0.55000000000000004">
      <c r="A32" s="136"/>
      <c r="B32" s="137"/>
      <c r="C32" s="138"/>
      <c r="E32" s="139" t="str">
        <f>IFERROR(VLOOKUP(C32,'Data Validation'!$A$28:$F$32,6, FALSE)," ")</f>
        <v xml:space="preserve"> </v>
      </c>
      <c r="F32" s="107"/>
      <c r="G32" s="140" t="s">
        <v>61</v>
      </c>
    </row>
    <row r="33" spans="1:7" s="55" customFormat="1" ht="41.25" customHeight="1" x14ac:dyDescent="0.55000000000000004">
      <c r="A33" s="136"/>
      <c r="B33" s="137"/>
      <c r="C33" s="138"/>
      <c r="E33" s="141" t="str">
        <f>IFERROR(VLOOKUP(C33,'Data Validation'!$A$28:$F$32,6, FALSE)," ")</f>
        <v xml:space="preserve"> </v>
      </c>
      <c r="G33" s="142" t="s">
        <v>62</v>
      </c>
    </row>
    <row r="34" spans="1:7" s="55" customFormat="1" ht="30" customHeight="1" x14ac:dyDescent="0.55000000000000004">
      <c r="A34" s="143"/>
      <c r="B34" s="137"/>
      <c r="C34" s="138"/>
      <c r="E34" s="144" t="str">
        <f>IFERROR(VLOOKUP(C34,'Data Validation'!$A$28:$F$32,6, FALSE)," ")</f>
        <v xml:space="preserve"> </v>
      </c>
      <c r="F34" s="107"/>
      <c r="G34" s="140" t="s">
        <v>63</v>
      </c>
    </row>
    <row r="35" spans="1:7" s="55" customFormat="1" ht="47.25" customHeight="1" x14ac:dyDescent="0.55000000000000004">
      <c r="A35" s="136"/>
      <c r="B35" s="137"/>
      <c r="C35" s="138"/>
      <c r="E35" s="145" t="str">
        <f>IFERROR(VLOOKUP(C35,'Data Validation'!$A$28:$F$32,6, FALSE)," ")</f>
        <v xml:space="preserve"> </v>
      </c>
      <c r="G35" s="146" t="s">
        <v>64</v>
      </c>
    </row>
    <row r="36" spans="1:7" s="55" customFormat="1" ht="30" customHeight="1" x14ac:dyDescent="0.55000000000000004">
      <c r="A36" s="136"/>
      <c r="B36" s="137"/>
      <c r="C36" s="138"/>
      <c r="E36" s="145" t="str">
        <f>IFERROR(VLOOKUP(C36,'Data Validation'!$A$28:$F$32,6, FALSE)," ")</f>
        <v xml:space="preserve"> </v>
      </c>
      <c r="G36" s="63"/>
    </row>
    <row r="37" spans="1:7" s="55" customFormat="1" ht="30" customHeight="1" x14ac:dyDescent="0.55000000000000004">
      <c r="A37" s="136"/>
      <c r="B37" s="137"/>
      <c r="C37" s="138"/>
      <c r="E37" s="141" t="str">
        <f>IFERROR(VLOOKUP(C37,'Data Validation'!$A$28:$F$32,6, FALSE)," ")</f>
        <v xml:space="preserve"> </v>
      </c>
      <c r="G37" s="63"/>
    </row>
    <row r="38" spans="1:7" s="55" customFormat="1" ht="30" customHeight="1" x14ac:dyDescent="0.55000000000000004">
      <c r="A38" s="136"/>
      <c r="B38" s="137"/>
      <c r="C38" s="138"/>
      <c r="E38" s="147" t="str">
        <f>IFERROR(VLOOKUP(C38,'Data Validation'!$A$28:$F$32,6, FALSE)," ")</f>
        <v xml:space="preserve"> </v>
      </c>
      <c r="G38" s="63"/>
    </row>
    <row r="39" spans="1:7" s="55" customFormat="1" ht="21" customHeight="1" thickBot="1" x14ac:dyDescent="0.6">
      <c r="A39" s="148"/>
      <c r="B39" s="149"/>
      <c r="C39" s="150"/>
      <c r="E39" s="151">
        <f>SUM(E31:E38)</f>
        <v>0</v>
      </c>
      <c r="G39" s="63"/>
    </row>
    <row r="40" spans="1:7" s="55" customFormat="1" ht="21" customHeight="1" x14ac:dyDescent="0.55000000000000004">
      <c r="C40" s="107"/>
      <c r="G40" s="63"/>
    </row>
    <row r="41" spans="1:7" s="55" customFormat="1" ht="21" customHeight="1" thickBot="1" x14ac:dyDescent="0.6">
      <c r="A41" s="115" t="s">
        <v>65</v>
      </c>
      <c r="B41" s="63"/>
      <c r="C41" s="152"/>
      <c r="G41" s="63"/>
    </row>
    <row r="42" spans="1:7" s="55" customFormat="1" ht="21" customHeight="1" x14ac:dyDescent="0.55000000000000004">
      <c r="A42" s="97" t="s">
        <v>15</v>
      </c>
      <c r="B42" s="98" t="s">
        <v>45</v>
      </c>
      <c r="C42" s="133" t="s">
        <v>66</v>
      </c>
      <c r="E42" s="134" t="s">
        <v>21</v>
      </c>
      <c r="G42" s="135" t="s">
        <v>48</v>
      </c>
    </row>
    <row r="43" spans="1:7" s="55" customFormat="1" ht="21" customHeight="1" x14ac:dyDescent="0.55000000000000004">
      <c r="A43" s="111"/>
      <c r="B43" s="112"/>
      <c r="C43" s="153"/>
      <c r="E43" s="154" t="str">
        <f>IFERROR(VLOOKUP(C43,'Data Validation'!$A$22:$F$26,6, FALSE)," ")</f>
        <v xml:space="preserve"> </v>
      </c>
      <c r="F43" s="155"/>
      <c r="G43" s="140" t="s">
        <v>67</v>
      </c>
    </row>
    <row r="44" spans="1:7" s="55" customFormat="1" ht="21" customHeight="1" x14ac:dyDescent="0.55000000000000004">
      <c r="A44" s="111"/>
      <c r="B44" s="112"/>
      <c r="C44" s="153"/>
      <c r="E44" s="154" t="str">
        <f>IFERROR(VLOOKUP(C44,'Data Validation'!$A$22:$F$26,6, FALSE)," ")</f>
        <v xml:space="preserve"> </v>
      </c>
      <c r="G44" s="140" t="s">
        <v>68</v>
      </c>
    </row>
    <row r="45" spans="1:7" s="55" customFormat="1" ht="21" customHeight="1" x14ac:dyDescent="0.55000000000000004">
      <c r="A45" s="111"/>
      <c r="B45" s="112"/>
      <c r="C45" s="153"/>
      <c r="E45" s="154" t="str">
        <f>IFERROR(VLOOKUP(C45,'Data Validation'!$A$22:$F$26,6, FALSE)," ")</f>
        <v xml:space="preserve"> </v>
      </c>
      <c r="G45" s="140" t="s">
        <v>69</v>
      </c>
    </row>
    <row r="46" spans="1:7" s="55" customFormat="1" ht="21" customHeight="1" x14ac:dyDescent="0.55000000000000004">
      <c r="A46" s="116"/>
      <c r="B46" s="117"/>
      <c r="C46" s="153"/>
      <c r="E46" s="154" t="str">
        <f>IFERROR(VLOOKUP(C46,'Data Validation'!$A$22:$F$26,6, FALSE)," ")</f>
        <v xml:space="preserve"> </v>
      </c>
      <c r="G46" s="140" t="s">
        <v>70</v>
      </c>
    </row>
    <row r="47" spans="1:7" s="55" customFormat="1" ht="21" customHeight="1" x14ac:dyDescent="0.55000000000000004">
      <c r="A47" s="111"/>
      <c r="B47" s="112"/>
      <c r="C47" s="153"/>
      <c r="E47" s="154" t="str">
        <f>IFERROR(VLOOKUP(C47,'Data Validation'!$A$22:$F$26,6, FALSE)," ")</f>
        <v xml:space="preserve"> </v>
      </c>
      <c r="G47" s="156" t="s">
        <v>71</v>
      </c>
    </row>
    <row r="48" spans="1:7" s="55" customFormat="1" ht="21" customHeight="1" x14ac:dyDescent="0.55000000000000004">
      <c r="A48" s="111"/>
      <c r="B48" s="112"/>
      <c r="C48" s="153"/>
      <c r="E48" s="154" t="str">
        <f>IFERROR(VLOOKUP(C48,'Data Validation'!$A$22:$F$26,6, FALSE)," ")</f>
        <v xml:space="preserve"> </v>
      </c>
      <c r="G48" s="63"/>
    </row>
    <row r="49" spans="1:7" s="55" customFormat="1" ht="21" customHeight="1" x14ac:dyDescent="0.55000000000000004">
      <c r="A49" s="111"/>
      <c r="B49" s="112"/>
      <c r="C49" s="153"/>
      <c r="E49" s="154" t="str">
        <f>IFERROR(VLOOKUP(C49,'Data Validation'!$A$22:$F$26,6, FALSE)," ")</f>
        <v xml:space="preserve"> </v>
      </c>
      <c r="G49" s="63"/>
    </row>
    <row r="50" spans="1:7" s="55" customFormat="1" ht="21" customHeight="1" x14ac:dyDescent="0.55000000000000004">
      <c r="A50" s="111"/>
      <c r="B50" s="112"/>
      <c r="C50" s="153"/>
      <c r="E50" s="154" t="str">
        <f>IFERROR(VLOOKUP(C50,'Data Validation'!$A$22:$F$26,6, FALSE)," ")</f>
        <v xml:space="preserve"> </v>
      </c>
      <c r="G50" s="63"/>
    </row>
    <row r="51" spans="1:7" s="55" customFormat="1" ht="21" customHeight="1" thickBot="1" x14ac:dyDescent="0.6">
      <c r="A51" s="118"/>
      <c r="B51" s="102"/>
      <c r="C51" s="157"/>
      <c r="E51" s="158">
        <f>SUM(E43:E50)</f>
        <v>0</v>
      </c>
      <c r="G51" s="63"/>
    </row>
    <row r="52" spans="1:7" s="55" customFormat="1" ht="21" customHeight="1" x14ac:dyDescent="0.55000000000000004">
      <c r="C52" s="107"/>
      <c r="G52" s="63"/>
    </row>
    <row r="53" spans="1:7" s="55" customFormat="1" ht="21" customHeight="1" thickBot="1" x14ac:dyDescent="0.6">
      <c r="A53" s="115" t="s">
        <v>72</v>
      </c>
      <c r="C53" s="107"/>
      <c r="G53" s="63"/>
    </row>
    <row r="54" spans="1:7" s="55" customFormat="1" ht="27.95" customHeight="1" x14ac:dyDescent="0.55000000000000004">
      <c r="A54" s="97" t="s">
        <v>15</v>
      </c>
      <c r="B54" s="98" t="s">
        <v>45</v>
      </c>
      <c r="C54" s="133" t="s">
        <v>73</v>
      </c>
      <c r="E54" s="134" t="s">
        <v>21</v>
      </c>
      <c r="G54" s="135" t="s">
        <v>48</v>
      </c>
    </row>
    <row r="55" spans="1:7" s="55" customFormat="1" ht="27.95" customHeight="1" x14ac:dyDescent="0.55000000000000004">
      <c r="A55" s="111"/>
      <c r="B55" s="112"/>
      <c r="C55" s="153"/>
      <c r="E55" s="154" t="str">
        <f>IFERROR(VLOOKUP(C55,'Data Validation'!$A$34:$F$42,6, FALSE)," ")</f>
        <v xml:space="preserve"> </v>
      </c>
      <c r="G55" s="142" t="s">
        <v>74</v>
      </c>
    </row>
    <row r="56" spans="1:7" s="55" customFormat="1" ht="27.95" customHeight="1" x14ac:dyDescent="0.55000000000000004">
      <c r="A56" s="111"/>
      <c r="B56" s="112"/>
      <c r="C56" s="153"/>
      <c r="E56" s="154" t="str">
        <f>IFERROR(VLOOKUP(C56,'Data Validation'!$A$34:$F$42,6, FALSE)," ")</f>
        <v xml:space="preserve"> </v>
      </c>
      <c r="G56" s="140" t="s">
        <v>75</v>
      </c>
    </row>
    <row r="57" spans="1:7" s="55" customFormat="1" ht="27.95" customHeight="1" x14ac:dyDescent="0.55000000000000004">
      <c r="A57" s="111"/>
      <c r="B57" s="112"/>
      <c r="C57" s="153"/>
      <c r="E57" s="154" t="str">
        <f>IFERROR(VLOOKUP(C57,'Data Validation'!$A$34:$F$42,6, FALSE)," ")</f>
        <v xml:space="preserve"> </v>
      </c>
      <c r="G57" s="140" t="s">
        <v>76</v>
      </c>
    </row>
    <row r="58" spans="1:7" s="55" customFormat="1" ht="27.95" customHeight="1" x14ac:dyDescent="0.55000000000000004">
      <c r="A58" s="116"/>
      <c r="B58" s="117"/>
      <c r="C58" s="153"/>
      <c r="E58" s="154" t="str">
        <f>IFERROR(VLOOKUP(C58,'Data Validation'!$A$34:$F$42,6, FALSE)," ")</f>
        <v xml:space="preserve"> </v>
      </c>
      <c r="G58" s="142" t="s">
        <v>77</v>
      </c>
    </row>
    <row r="59" spans="1:7" s="55" customFormat="1" ht="27.95" customHeight="1" x14ac:dyDescent="0.55000000000000004">
      <c r="A59" s="111"/>
      <c r="B59" s="112"/>
      <c r="C59" s="153"/>
      <c r="E59" s="154" t="str">
        <f>IFERROR(VLOOKUP(C59,'Data Validation'!$A$34:$F$42,6, FALSE)," ")</f>
        <v xml:space="preserve"> </v>
      </c>
      <c r="G59" s="140" t="s">
        <v>78</v>
      </c>
    </row>
    <row r="60" spans="1:7" s="55" customFormat="1" ht="27.95" customHeight="1" x14ac:dyDescent="0.55000000000000004">
      <c r="A60" s="111"/>
      <c r="B60" s="112"/>
      <c r="C60" s="153"/>
      <c r="E60" s="154" t="str">
        <f>IFERROR(VLOOKUP(C60,'Data Validation'!$A$34:$F$42,6, FALSE)," ")</f>
        <v xml:space="preserve"> </v>
      </c>
      <c r="G60" s="140" t="s">
        <v>79</v>
      </c>
    </row>
    <row r="61" spans="1:7" s="55" customFormat="1" ht="27.95" customHeight="1" x14ac:dyDescent="0.55000000000000004">
      <c r="A61" s="111"/>
      <c r="B61" s="112"/>
      <c r="C61" s="153"/>
      <c r="E61" s="154" t="str">
        <f>IFERROR(VLOOKUP(C61,'Data Validation'!$A$34:$F$42,6, FALSE)," ")</f>
        <v xml:space="preserve"> </v>
      </c>
      <c r="G61" s="140" t="s">
        <v>80</v>
      </c>
    </row>
    <row r="62" spans="1:7" s="55" customFormat="1" ht="47.25" customHeight="1" x14ac:dyDescent="0.55000000000000004">
      <c r="A62" s="111"/>
      <c r="B62" s="112"/>
      <c r="C62" s="153"/>
      <c r="E62" s="154" t="str">
        <f>IFERROR(VLOOKUP(C62,'Data Validation'!$A$34:$F$42,6, FALSE)," ")</f>
        <v xml:space="preserve"> </v>
      </c>
      <c r="G62" s="142" t="s">
        <v>81</v>
      </c>
    </row>
    <row r="63" spans="1:7" s="55" customFormat="1" ht="21" customHeight="1" thickBot="1" x14ac:dyDescent="0.6">
      <c r="A63" s="118"/>
      <c r="B63" s="102"/>
      <c r="C63" s="157"/>
      <c r="E63" s="158">
        <f>SUM(E55:E62)</f>
        <v>0</v>
      </c>
      <c r="G63" s="156" t="s">
        <v>82</v>
      </c>
    </row>
    <row r="64" spans="1:7" s="55" customFormat="1" ht="21" customHeight="1" x14ac:dyDescent="0.55000000000000004">
      <c r="C64" s="107"/>
      <c r="G64" s="63"/>
    </row>
    <row r="65" spans="1:7" s="55" customFormat="1" ht="21" customHeight="1" thickBot="1" x14ac:dyDescent="0.6">
      <c r="A65" s="115" t="s">
        <v>83</v>
      </c>
      <c r="B65" s="63"/>
      <c r="C65" s="152"/>
      <c r="G65" s="63"/>
    </row>
    <row r="66" spans="1:7" s="55" customFormat="1" ht="27.95" customHeight="1" x14ac:dyDescent="0.55000000000000004">
      <c r="A66" s="97" t="s">
        <v>15</v>
      </c>
      <c r="B66" s="98" t="s">
        <v>84</v>
      </c>
      <c r="C66" s="133" t="s">
        <v>85</v>
      </c>
      <c r="E66" s="134" t="s">
        <v>21</v>
      </c>
      <c r="G66" s="135" t="s">
        <v>48</v>
      </c>
    </row>
    <row r="67" spans="1:7" s="55" customFormat="1" ht="27.95" customHeight="1" x14ac:dyDescent="0.55000000000000004">
      <c r="A67" s="111"/>
      <c r="B67" s="112"/>
      <c r="C67" s="153"/>
      <c r="E67" s="154" t="str">
        <f>IFERROR(VLOOKUP(C67,'Data Validation'!$A$44:$F$50,6, FALSE)," ")</f>
        <v xml:space="preserve"> </v>
      </c>
      <c r="G67" s="140" t="s">
        <v>86</v>
      </c>
    </row>
    <row r="68" spans="1:7" s="55" customFormat="1" ht="60" customHeight="1" x14ac:dyDescent="0.55000000000000004">
      <c r="A68" s="111"/>
      <c r="B68" s="112"/>
      <c r="C68" s="153"/>
      <c r="E68" s="154" t="str">
        <f>IFERROR(VLOOKUP(C68,'Data Validation'!$A$44:$F$50,6, FALSE)," ")</f>
        <v xml:space="preserve"> </v>
      </c>
      <c r="G68" s="142" t="s">
        <v>87</v>
      </c>
    </row>
    <row r="69" spans="1:7" s="55" customFormat="1" ht="27.95" customHeight="1" x14ac:dyDescent="0.55000000000000004">
      <c r="A69" s="111"/>
      <c r="B69" s="112"/>
      <c r="C69" s="153"/>
      <c r="E69" s="154" t="str">
        <f>IFERROR(VLOOKUP(C69,'Data Validation'!$A$44:$F$50,6, FALSE)," ")</f>
        <v xml:space="preserve"> </v>
      </c>
      <c r="G69" s="140" t="s">
        <v>88</v>
      </c>
    </row>
    <row r="70" spans="1:7" s="55" customFormat="1" ht="27.95" customHeight="1" x14ac:dyDescent="0.55000000000000004">
      <c r="A70" s="116"/>
      <c r="B70" s="117"/>
      <c r="C70" s="153"/>
      <c r="E70" s="154" t="str">
        <f>IFERROR(VLOOKUP(C70,'Data Validation'!$A$44:$F$50,6, FALSE)," ")</f>
        <v xml:space="preserve"> </v>
      </c>
      <c r="G70" s="140" t="s">
        <v>89</v>
      </c>
    </row>
    <row r="71" spans="1:7" s="55" customFormat="1" ht="27.95" customHeight="1" x14ac:dyDescent="0.55000000000000004">
      <c r="A71" s="111"/>
      <c r="B71" s="112"/>
      <c r="C71" s="153"/>
      <c r="E71" s="154" t="str">
        <f>IFERROR(VLOOKUP(C71,'Data Validation'!$A$44:$F$50,6, FALSE)," ")</f>
        <v xml:space="preserve"> </v>
      </c>
      <c r="G71" s="140" t="s">
        <v>90</v>
      </c>
    </row>
    <row r="72" spans="1:7" s="55" customFormat="1" ht="37.5" customHeight="1" x14ac:dyDescent="0.55000000000000004">
      <c r="A72" s="111"/>
      <c r="B72" s="112"/>
      <c r="C72" s="153"/>
      <c r="E72" s="154" t="str">
        <f>IFERROR(VLOOKUP(C72,'Data Validation'!$A$44:$F$50,6, FALSE)," ")</f>
        <v xml:space="preserve"> </v>
      </c>
      <c r="G72" s="142" t="s">
        <v>91</v>
      </c>
    </row>
    <row r="73" spans="1:7" s="55" customFormat="1" ht="27.95" customHeight="1" x14ac:dyDescent="0.55000000000000004">
      <c r="A73" s="111"/>
      <c r="B73" s="112"/>
      <c r="C73" s="153"/>
      <c r="E73" s="154" t="str">
        <f>IFERROR(VLOOKUP(C73,'Data Validation'!$A$44:$F$50,6, FALSE)," ")</f>
        <v xml:space="preserve"> </v>
      </c>
      <c r="G73" s="156" t="s">
        <v>92</v>
      </c>
    </row>
    <row r="74" spans="1:7" s="55" customFormat="1" ht="21" customHeight="1" x14ac:dyDescent="0.55000000000000004">
      <c r="A74" s="111"/>
      <c r="B74" s="112"/>
      <c r="C74" s="153"/>
      <c r="E74" s="154" t="str">
        <f>IFERROR(VLOOKUP(C74,'Data Validation'!$A$44:$F$50,6, FALSE)," ")</f>
        <v xml:space="preserve"> </v>
      </c>
      <c r="G74" s="63"/>
    </row>
    <row r="75" spans="1:7" s="55" customFormat="1" ht="21" customHeight="1" thickBot="1" x14ac:dyDescent="0.6">
      <c r="A75" s="118"/>
      <c r="B75" s="102"/>
      <c r="C75" s="157"/>
      <c r="E75" s="158">
        <f>SUM(E67:E74)</f>
        <v>0</v>
      </c>
      <c r="G75" s="63"/>
    </row>
    <row r="76" spans="1:7" s="55" customFormat="1" ht="21" customHeight="1" x14ac:dyDescent="0.55000000000000004">
      <c r="C76" s="107"/>
      <c r="G76" s="63"/>
    </row>
    <row r="77" spans="1:7" s="55" customFormat="1" ht="21" customHeight="1" thickBot="1" x14ac:dyDescent="0.6">
      <c r="A77" s="115" t="s">
        <v>93</v>
      </c>
      <c r="B77" s="63"/>
      <c r="C77" s="152"/>
      <c r="G77" s="63"/>
    </row>
    <row r="78" spans="1:7" s="55" customFormat="1" ht="21" customHeight="1" x14ac:dyDescent="0.55000000000000004">
      <c r="A78" s="97" t="s">
        <v>15</v>
      </c>
      <c r="B78" s="98" t="s">
        <v>94</v>
      </c>
      <c r="C78" s="133" t="s">
        <v>95</v>
      </c>
      <c r="E78" s="134" t="s">
        <v>21</v>
      </c>
      <c r="G78" s="135" t="s">
        <v>48</v>
      </c>
    </row>
    <row r="79" spans="1:7" s="55" customFormat="1" ht="21" customHeight="1" x14ac:dyDescent="0.55000000000000004">
      <c r="A79" s="136"/>
      <c r="B79" s="137"/>
      <c r="C79" s="138"/>
      <c r="E79" s="139" t="str">
        <f>IFERROR(VLOOKUP(C79,'Data Validation'!$A$52:$F$58,6, FALSE)," ")</f>
        <v xml:space="preserve"> </v>
      </c>
      <c r="G79" s="140" t="s">
        <v>96</v>
      </c>
    </row>
    <row r="80" spans="1:7" s="55" customFormat="1" ht="21" customHeight="1" x14ac:dyDescent="0.55000000000000004">
      <c r="A80" s="111"/>
      <c r="B80" s="112"/>
      <c r="C80" s="153"/>
      <c r="E80" s="139" t="str">
        <f>IFERROR(VLOOKUP(C80,'Data Validation'!$A$52:$F$58,6, FALSE)," ")</f>
        <v xml:space="preserve"> </v>
      </c>
      <c r="G80" s="140" t="s">
        <v>97</v>
      </c>
    </row>
    <row r="81" spans="1:11" s="55" customFormat="1" ht="21" customHeight="1" x14ac:dyDescent="0.55000000000000004">
      <c r="A81" s="111"/>
      <c r="B81" s="112"/>
      <c r="C81" s="153"/>
      <c r="E81" s="139" t="str">
        <f>IFERROR(VLOOKUP(C81,'Data Validation'!$A$52:$F$58,6, FALSE)," ")</f>
        <v xml:space="preserve"> </v>
      </c>
      <c r="G81" s="140" t="s">
        <v>98</v>
      </c>
    </row>
    <row r="82" spans="1:11" s="55" customFormat="1" ht="21" customHeight="1" x14ac:dyDescent="0.55000000000000004">
      <c r="A82" s="116"/>
      <c r="B82" s="117"/>
      <c r="C82" s="153"/>
      <c r="E82" s="139" t="str">
        <f>IFERROR(VLOOKUP(C82,'Data Validation'!$A$52:$F$58,6, FALSE)," ")</f>
        <v xml:space="preserve"> </v>
      </c>
      <c r="G82" s="140" t="s">
        <v>99</v>
      </c>
    </row>
    <row r="83" spans="1:11" s="55" customFormat="1" ht="21" customHeight="1" x14ac:dyDescent="0.55000000000000004">
      <c r="A83" s="111"/>
      <c r="B83" s="112"/>
      <c r="C83" s="153"/>
      <c r="E83" s="139" t="str">
        <f>IFERROR(VLOOKUP(C83,'Data Validation'!$A$52:$F$58,6, FALSE)," ")</f>
        <v xml:space="preserve"> </v>
      </c>
      <c r="G83" s="140" t="s">
        <v>100</v>
      </c>
    </row>
    <row r="84" spans="1:11" s="55" customFormat="1" ht="21" customHeight="1" x14ac:dyDescent="0.55000000000000004">
      <c r="A84" s="111"/>
      <c r="B84" s="112"/>
      <c r="C84" s="153"/>
      <c r="E84" s="139" t="str">
        <f>IFERROR(VLOOKUP(C84,'Data Validation'!$A$52:$F$58,6, FALSE)," ")</f>
        <v xml:space="preserve"> </v>
      </c>
      <c r="G84" s="140" t="s">
        <v>101</v>
      </c>
    </row>
    <row r="85" spans="1:11" s="55" customFormat="1" ht="21" customHeight="1" x14ac:dyDescent="0.55000000000000004">
      <c r="A85" s="111"/>
      <c r="B85" s="112"/>
      <c r="C85" s="153"/>
      <c r="E85" s="139" t="str">
        <f>IFERROR(VLOOKUP(C85,'Data Validation'!$A$52:$F$58,6, FALSE)," ")</f>
        <v xml:space="preserve"> </v>
      </c>
      <c r="G85" s="156" t="s">
        <v>102</v>
      </c>
    </row>
    <row r="86" spans="1:11" s="55" customFormat="1" ht="21" customHeight="1" x14ac:dyDescent="0.55000000000000004">
      <c r="A86" s="111"/>
      <c r="B86" s="112"/>
      <c r="C86" s="153"/>
      <c r="E86" s="139" t="str">
        <f>IFERROR(VLOOKUP(C86,'Data Validation'!$A$52:$F$58,6, FALSE)," ")</f>
        <v xml:space="preserve"> </v>
      </c>
      <c r="G86" s="63"/>
    </row>
    <row r="87" spans="1:11" s="55" customFormat="1" ht="21" customHeight="1" thickBot="1" x14ac:dyDescent="0.6">
      <c r="A87" s="118"/>
      <c r="B87" s="102"/>
      <c r="C87" s="157"/>
      <c r="E87" s="158">
        <f>SUM(E79:E86)</f>
        <v>0</v>
      </c>
      <c r="G87" s="63"/>
    </row>
    <row r="88" spans="1:11" s="55" customFormat="1" ht="21" customHeight="1" x14ac:dyDescent="0.55000000000000004">
      <c r="C88" s="107"/>
      <c r="G88" s="63"/>
    </row>
    <row r="89" spans="1:11" s="55" customFormat="1" ht="21" customHeight="1" thickBot="1" x14ac:dyDescent="0.6">
      <c r="A89" s="115" t="s">
        <v>126</v>
      </c>
      <c r="C89" s="107"/>
      <c r="G89" s="63"/>
    </row>
    <row r="90" spans="1:11" s="55" customFormat="1" ht="42" customHeight="1" x14ac:dyDescent="0.55000000000000004">
      <c r="A90" s="195" t="s">
        <v>128</v>
      </c>
      <c r="B90" s="196" t="s">
        <v>130</v>
      </c>
      <c r="C90" s="197" t="s">
        <v>95</v>
      </c>
      <c r="D90" s="193"/>
      <c r="E90" s="182" t="s">
        <v>127</v>
      </c>
      <c r="G90" s="201" t="s">
        <v>48</v>
      </c>
      <c r="H90" s="105"/>
    </row>
    <row r="91" spans="1:11" s="55" customFormat="1" ht="45" customHeight="1" thickBot="1" x14ac:dyDescent="0.6">
      <c r="A91" s="198"/>
      <c r="B91" s="199"/>
      <c r="C91" s="200" t="s">
        <v>131</v>
      </c>
      <c r="D91" s="194"/>
      <c r="E91" s="183"/>
      <c r="G91" s="173" t="s">
        <v>125</v>
      </c>
      <c r="H91" s="105"/>
    </row>
    <row r="92" spans="1:11" s="180" customFormat="1" ht="27" customHeight="1" x14ac:dyDescent="0.55000000000000004">
      <c r="A92" s="106"/>
      <c r="B92" s="55"/>
      <c r="C92" s="107"/>
      <c r="E92" s="55"/>
      <c r="G92" s="108"/>
      <c r="H92" s="181"/>
      <c r="K92" s="177"/>
    </row>
    <row r="93" spans="1:11" s="178" customFormat="1" ht="27" customHeight="1" thickBot="1" x14ac:dyDescent="0.6">
      <c r="A93" s="115" t="s">
        <v>129</v>
      </c>
      <c r="B93" s="184"/>
      <c r="C93" s="185"/>
      <c r="E93" s="184"/>
      <c r="G93" s="202"/>
      <c r="H93" s="179"/>
    </row>
    <row r="94" spans="1:11" s="55" customFormat="1" ht="27.95" customHeight="1" x14ac:dyDescent="0.55000000000000004">
      <c r="A94" s="188" t="s">
        <v>15</v>
      </c>
      <c r="B94" s="189" t="s">
        <v>103</v>
      </c>
      <c r="C94" s="190" t="s">
        <v>95</v>
      </c>
      <c r="E94" s="191" t="s">
        <v>21</v>
      </c>
      <c r="G94" s="203" t="s">
        <v>48</v>
      </c>
    </row>
    <row r="95" spans="1:11" s="55" customFormat="1" ht="27.95" customHeight="1" x14ac:dyDescent="0.55000000000000004">
      <c r="A95" s="175"/>
      <c r="B95" s="176"/>
      <c r="C95" s="186"/>
      <c r="E95" s="187" t="str">
        <f>IFERROR(VLOOKUP(C95,'Data Validation'!$A$62:$F$67,6, FALSE)," ")</f>
        <v xml:space="preserve"> </v>
      </c>
      <c r="G95" s="174" t="s">
        <v>104</v>
      </c>
    </row>
    <row r="96" spans="1:11" s="55" customFormat="1" ht="27.95" customHeight="1" x14ac:dyDescent="0.55000000000000004">
      <c r="A96" s="111"/>
      <c r="B96" s="112"/>
      <c r="C96" s="153"/>
      <c r="E96" s="154" t="str">
        <f>IFERROR(VLOOKUP(C96,'Data Validation'!$A$62:$F$67,6, FALSE)," ")</f>
        <v xml:space="preserve"> </v>
      </c>
      <c r="G96" s="140" t="s">
        <v>105</v>
      </c>
    </row>
    <row r="97" spans="1:7" s="55" customFormat="1" ht="47.25" customHeight="1" x14ac:dyDescent="0.55000000000000004">
      <c r="A97" s="111"/>
      <c r="B97" s="112"/>
      <c r="C97" s="153"/>
      <c r="E97" s="154" t="str">
        <f>IFERROR(VLOOKUP(C97,'Data Validation'!$A$62:$F$67,6, FALSE)," ")</f>
        <v xml:space="preserve"> </v>
      </c>
      <c r="G97" s="142" t="s">
        <v>106</v>
      </c>
    </row>
    <row r="98" spans="1:7" s="55" customFormat="1" ht="27.75" customHeight="1" x14ac:dyDescent="0.55000000000000004">
      <c r="A98" s="116"/>
      <c r="B98" s="117"/>
      <c r="C98" s="153"/>
      <c r="E98" s="154" t="str">
        <f>IFERROR(VLOOKUP(C98,'Data Validation'!$A$62:$F$67,6, FALSE)," ")</f>
        <v xml:space="preserve"> </v>
      </c>
      <c r="G98" s="140" t="s">
        <v>107</v>
      </c>
    </row>
    <row r="99" spans="1:7" s="55" customFormat="1" ht="27.95" customHeight="1" x14ac:dyDescent="0.55000000000000004">
      <c r="A99" s="111"/>
      <c r="B99" s="112"/>
      <c r="C99" s="153"/>
      <c r="E99" s="154" t="str">
        <f>IFERROR(VLOOKUP(C99,'Data Validation'!$A$62:$F$67,6, FALSE)," ")</f>
        <v xml:space="preserve"> </v>
      </c>
      <c r="G99" s="174" t="s">
        <v>108</v>
      </c>
    </row>
    <row r="100" spans="1:7" s="55" customFormat="1" ht="27.95" customHeight="1" x14ac:dyDescent="0.55000000000000004">
      <c r="A100" s="111"/>
      <c r="B100" s="112"/>
      <c r="C100" s="153"/>
      <c r="E100" s="154" t="str">
        <f>IFERROR(VLOOKUP(C100,'Data Validation'!$A$62:$F$67,6, FALSE)," ")</f>
        <v xml:space="preserve"> </v>
      </c>
      <c r="G100" s="156" t="s">
        <v>109</v>
      </c>
    </row>
    <row r="101" spans="1:7" s="55" customFormat="1" ht="27.95" customHeight="1" x14ac:dyDescent="0.55000000000000004">
      <c r="A101" s="111"/>
      <c r="B101" s="112"/>
      <c r="C101" s="153"/>
      <c r="E101" s="154" t="str">
        <f>IFERROR(VLOOKUP(C101,'Data Validation'!$A$62:$F$67,6, FALSE)," ")</f>
        <v xml:space="preserve"> </v>
      </c>
      <c r="G101" s="63"/>
    </row>
    <row r="102" spans="1:7" s="55" customFormat="1" ht="21" customHeight="1" x14ac:dyDescent="0.55000000000000004">
      <c r="A102" s="111"/>
      <c r="B102" s="112"/>
      <c r="C102" s="153"/>
      <c r="E102" s="154" t="str">
        <f>IFERROR(VLOOKUP(C102,'Data Validation'!$A$62:$F$67,6, FALSE)," ")</f>
        <v xml:space="preserve"> </v>
      </c>
      <c r="G102" s="63"/>
    </row>
    <row r="103" spans="1:7" s="55" customFormat="1" ht="21" customHeight="1" thickBot="1" x14ac:dyDescent="0.6">
      <c r="A103" s="118"/>
      <c r="B103" s="102"/>
      <c r="C103" s="157"/>
      <c r="E103" s="158">
        <f>SUM(E91:E102)</f>
        <v>0</v>
      </c>
      <c r="G103" s="63"/>
    </row>
    <row r="104" spans="1:7" s="55" customFormat="1" ht="21" customHeight="1" x14ac:dyDescent="0.55000000000000004">
      <c r="C104" s="107"/>
      <c r="G104" s="63"/>
    </row>
    <row r="105" spans="1:7" s="55" customFormat="1" ht="21" customHeight="1" thickBot="1" x14ac:dyDescent="0.6">
      <c r="A105" s="115" t="s">
        <v>110</v>
      </c>
      <c r="C105" s="107"/>
      <c r="G105" s="63"/>
    </row>
    <row r="106" spans="1:7" s="55" customFormat="1" ht="27.95" customHeight="1" x14ac:dyDescent="0.55000000000000004">
      <c r="A106" s="97" t="s">
        <v>15</v>
      </c>
      <c r="B106" s="98" t="s">
        <v>103</v>
      </c>
      <c r="C106" s="133" t="s">
        <v>95</v>
      </c>
      <c r="E106" s="134" t="s">
        <v>21</v>
      </c>
      <c r="G106" s="135" t="s">
        <v>48</v>
      </c>
    </row>
    <row r="107" spans="1:7" s="55" customFormat="1" ht="27.95" customHeight="1" x14ac:dyDescent="0.55000000000000004">
      <c r="A107" s="111"/>
      <c r="B107" s="112"/>
      <c r="C107" s="153"/>
      <c r="E107" s="154" t="str">
        <f>IFERROR(VLOOKUP(C107,'Data Validation'!$A$69:$F$76,6, FALSE)," ")</f>
        <v xml:space="preserve"> </v>
      </c>
      <c r="G107" s="140" t="s">
        <v>111</v>
      </c>
    </row>
    <row r="108" spans="1:7" s="55" customFormat="1" ht="27.95" customHeight="1" x14ac:dyDescent="0.55000000000000004">
      <c r="A108" s="111"/>
      <c r="B108" s="112"/>
      <c r="C108" s="153"/>
      <c r="E108" s="154" t="str">
        <f>IFERROR(VLOOKUP(C108,'Data Validation'!$A$69:$F$76,6, FALSE)," ")</f>
        <v xml:space="preserve"> </v>
      </c>
      <c r="G108" s="140" t="s">
        <v>112</v>
      </c>
    </row>
    <row r="109" spans="1:7" s="55" customFormat="1" ht="48.75" customHeight="1" x14ac:dyDescent="0.55000000000000004">
      <c r="A109" s="111"/>
      <c r="B109" s="112"/>
      <c r="C109" s="153"/>
      <c r="E109" s="154" t="str">
        <f>IFERROR(VLOOKUP(C109,'Data Validation'!$A$69:$F$76,6, FALSE)," ")</f>
        <v xml:space="preserve"> </v>
      </c>
      <c r="G109" s="142" t="s">
        <v>113</v>
      </c>
    </row>
    <row r="110" spans="1:7" s="55" customFormat="1" ht="27.95" customHeight="1" x14ac:dyDescent="0.55000000000000004">
      <c r="A110" s="116"/>
      <c r="B110" s="117"/>
      <c r="C110" s="153"/>
      <c r="E110" s="154" t="str">
        <f>IFERROR(VLOOKUP(C110,'Data Validation'!$A$69:$F$76,6, FALSE)," ")</f>
        <v xml:space="preserve"> </v>
      </c>
      <c r="G110" s="140" t="s">
        <v>114</v>
      </c>
    </row>
    <row r="111" spans="1:7" s="55" customFormat="1" ht="27.95" customHeight="1" x14ac:dyDescent="0.55000000000000004">
      <c r="A111" s="111"/>
      <c r="B111" s="112"/>
      <c r="C111" s="153"/>
      <c r="E111" s="154" t="str">
        <f>IFERROR(VLOOKUP(C111,'Data Validation'!$A$69:$F$76,6, FALSE)," ")</f>
        <v xml:space="preserve"> </v>
      </c>
      <c r="G111" s="140" t="s">
        <v>115</v>
      </c>
    </row>
    <row r="112" spans="1:7" s="55" customFormat="1" ht="27.95" customHeight="1" x14ac:dyDescent="0.55000000000000004">
      <c r="A112" s="111"/>
      <c r="B112" s="112"/>
      <c r="C112" s="153"/>
      <c r="E112" s="154" t="str">
        <f>IFERROR(VLOOKUP(C112,'Data Validation'!$A$69:$F$76,6, FALSE)," ")</f>
        <v xml:space="preserve"> </v>
      </c>
      <c r="G112" s="140" t="s">
        <v>116</v>
      </c>
    </row>
    <row r="113" spans="1:7" s="55" customFormat="1" ht="27.95" customHeight="1" x14ac:dyDescent="0.55000000000000004">
      <c r="A113" s="111"/>
      <c r="B113" s="112"/>
      <c r="C113" s="153"/>
      <c r="E113" s="154" t="str">
        <f>IFERROR(VLOOKUP(C113,'Data Validation'!$A$69:$F$76,6, FALSE)," ")</f>
        <v xml:space="preserve"> </v>
      </c>
      <c r="G113" s="140" t="s">
        <v>117</v>
      </c>
    </row>
    <row r="114" spans="1:7" s="55" customFormat="1" ht="31.5" customHeight="1" x14ac:dyDescent="0.55000000000000004">
      <c r="A114" s="111"/>
      <c r="B114" s="112"/>
      <c r="C114" s="153"/>
      <c r="E114" s="154" t="str">
        <f>IFERROR(VLOOKUP(C114,'Data Validation'!$A$69:$F$76,6, FALSE)," ")</f>
        <v xml:space="preserve"> </v>
      </c>
      <c r="G114" s="156" t="s">
        <v>118</v>
      </c>
    </row>
    <row r="115" spans="1:7" s="55" customFormat="1" ht="21" customHeight="1" thickBot="1" x14ac:dyDescent="0.6">
      <c r="A115" s="118"/>
      <c r="B115" s="102"/>
      <c r="C115" s="157"/>
      <c r="E115" s="158">
        <f>SUM(E107:E114)</f>
        <v>0</v>
      </c>
      <c r="G115" s="63"/>
    </row>
    <row r="116" spans="1:7" s="55" customFormat="1" ht="21" customHeight="1" thickBot="1" x14ac:dyDescent="0.6">
      <c r="C116" s="107"/>
      <c r="G116" s="63"/>
    </row>
    <row r="117" spans="1:7" s="55" customFormat="1" ht="21" customHeight="1" thickBot="1" x14ac:dyDescent="0.6">
      <c r="C117" s="107"/>
      <c r="E117" s="159">
        <f>SUM(E115+E103+E87+E75+E63+E51+E39+E27)</f>
        <v>0</v>
      </c>
      <c r="G117" s="63"/>
    </row>
  </sheetData>
  <sheetProtection algorithmName="SHA-512" hashValue="Zizk1/nHwQzPEAoY24xli1mSHEbC6T0NuFqxw892nEKDS1r6jb+Hy5nSMzU+7Z8ujWOjON+Q09bp89km10fzgA==" saltValue="PM2kiq/UzylERSptBMy9wA==" spinCount="100000" sheet="1" objects="1" scenarios="1"/>
  <sortState xmlns:xlrd2="http://schemas.microsoft.com/office/spreadsheetml/2017/richdata2" ref="A10:E33">
    <sortCondition ref="A10:A33"/>
  </sortState>
  <mergeCells count="2">
    <mergeCell ref="A1:C1"/>
    <mergeCell ref="A2:C2"/>
  </mergeCells>
  <dataValidations count="11">
    <dataValidation type="list" showInputMessage="1" showErrorMessage="1" promptTitle="Prof Activity Presentations" prompt="Choose your Presentation type" sqref="C43:D50" xr:uid="{1DEC215F-C612-438E-9C86-DB7EE969B1F5}">
      <formula1>ProfActivityPresentations</formula1>
    </dataValidation>
    <dataValidation type="list" showInputMessage="1" showErrorMessage="1" promptTitle="Attendance at Professional Mtgs" prompt="Choose Yr Activity" sqref="D21" xr:uid="{B03E548E-4880-439D-8B11-4093435AC0C1}">
      <formula1>Attendance_at_Professional_Mtgs</formula1>
    </dataValidation>
    <dataValidation type="list" showInputMessage="1" showErrorMessage="1" promptTitle="Other Meetings and Events" prompt="Choose your Activity" sqref="C31:C38" xr:uid="{1780FBA9-0F29-4C94-BF0B-A6A938F0ABF2}">
      <formula1>Other_Meetings_and_Events</formula1>
    </dataValidation>
    <dataValidation type="list" allowBlank="1" showInputMessage="1" showErrorMessage="1" promptTitle="Prof Activity Publications" prompt="Choose your description" sqref="C55:D62" xr:uid="{3E20D468-0F50-41E7-91CC-FE87C8571E0F}">
      <formula1>Prof_Activity_Publications</formula1>
    </dataValidation>
    <dataValidation type="list" allowBlank="1" showInputMessage="1" showErrorMessage="1" promptTitle="External Study" prompt="Choose your Activity Description" sqref="C67:D74" xr:uid="{5B5013C6-6924-4B85-87A4-EF5E5FEB9C26}">
      <formula1>External_Study</formula1>
    </dataValidation>
    <dataValidation type="list" allowBlank="1" showInputMessage="1" showErrorMessage="1" promptTitle="Active ANZCP Participation" prompt="Choose your Activity" sqref="C79:D86" xr:uid="{B01707EF-21A3-468C-83C1-8347B3888E36}">
      <formula1>Active_Participation</formula1>
    </dataValidation>
    <dataValidation type="list" allowBlank="1" showInputMessage="1" showErrorMessage="1" sqref="C95:D102" xr:uid="{B05B2857-C79F-4958-A4CF-A0711AA7377C}">
      <formula1>Teaching_and_Mentoring</formula1>
    </dataValidation>
    <dataValidation type="list" allowBlank="1" showInputMessage="1" showErrorMessage="1" promptTitle="Competency Verification Sources" prompt="Choose your description" sqref="C107:D114" xr:uid="{40499AC8-C86C-4727-B1DF-26D5F6A1CA24}">
      <formula1>Other_Sources_for_Competency_Verification</formula1>
    </dataValidation>
    <dataValidation type="list" showInputMessage="1" showErrorMessage="1" promptTitle="Attendance at Professional Mtgs" prompt="Choose Yr Activity" sqref="C22:C26" xr:uid="{3D529F83-1A7E-4737-8C66-EFE6E7663E61}">
      <formula1>Attendance_at_Professional_Mtgs2</formula1>
    </dataValidation>
    <dataValidation type="list" showInputMessage="1" showErrorMessage="1" promptTitle="Attendance at Professional Mtgs" prompt="Choose Yr Activity" sqref="C10" xr:uid="{7A5EAF6E-949A-4799-86DE-F915C0669920}">
      <formula1>ANZCP_Professional_Activity_ASM</formula1>
    </dataValidation>
    <dataValidation type="list" showInputMessage="1" showErrorMessage="1" promptTitle="Attendance at Professional Mtgs" prompt="Choose Yr Activity" sqref="C13:C19 C93" xr:uid="{C8A66BD8-E21C-4F05-BA40-A541DD589B08}">
      <formula1>Professional_Activity</formula1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Attendance at Professional Mtgs" prompt="Choose Yr Activity" xr:uid="{09FDD6C3-4851-406D-A09B-DEDE3BD31D2D}">
          <x14:formula1>
            <xm:f>'Data Validation'!$A$13:$A$15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F76"/>
  <sheetViews>
    <sheetView topLeftCell="A41" workbookViewId="0">
      <selection activeCell="A60" sqref="A60"/>
    </sheetView>
  </sheetViews>
  <sheetFormatPr defaultRowHeight="15" x14ac:dyDescent="0.25"/>
  <cols>
    <col min="1" max="1" width="46.85546875" style="21" bestFit="1" customWidth="1"/>
    <col min="2" max="16384" width="9.140625" style="21"/>
  </cols>
  <sheetData>
    <row r="2" spans="1:6" x14ac:dyDescent="0.25">
      <c r="A2" s="21" t="s">
        <v>23</v>
      </c>
      <c r="F2" s="21">
        <v>1</v>
      </c>
    </row>
    <row r="3" spans="1:6" x14ac:dyDescent="0.25">
      <c r="A3" s="21" t="s">
        <v>24</v>
      </c>
      <c r="F3" s="21">
        <v>2</v>
      </c>
    </row>
    <row r="4" spans="1:6" x14ac:dyDescent="0.25">
      <c r="A4" s="21" t="s">
        <v>25</v>
      </c>
      <c r="F4" s="21">
        <v>2</v>
      </c>
    </row>
    <row r="5" spans="1:6" x14ac:dyDescent="0.25">
      <c r="A5" s="21" t="s">
        <v>26</v>
      </c>
      <c r="F5" s="21">
        <v>0.5</v>
      </c>
    </row>
    <row r="7" spans="1:6" x14ac:dyDescent="0.25">
      <c r="A7" s="22" t="s">
        <v>34</v>
      </c>
      <c r="F7" s="21">
        <v>0.25</v>
      </c>
    </row>
    <row r="8" spans="1:6" x14ac:dyDescent="0.25">
      <c r="A8" s="22" t="s">
        <v>35</v>
      </c>
      <c r="F8" s="21">
        <v>0.5</v>
      </c>
    </row>
    <row r="9" spans="1:6" ht="30" x14ac:dyDescent="0.25">
      <c r="A9" s="22" t="s">
        <v>36</v>
      </c>
      <c r="F9" s="21">
        <v>0.5</v>
      </c>
    </row>
    <row r="10" spans="1:6" x14ac:dyDescent="0.25">
      <c r="A10" s="22" t="s">
        <v>119</v>
      </c>
      <c r="F10" s="21">
        <v>1</v>
      </c>
    </row>
    <row r="11" spans="1:6" x14ac:dyDescent="0.25">
      <c r="A11" s="22" t="s">
        <v>38</v>
      </c>
      <c r="F11" s="21">
        <v>1</v>
      </c>
    </row>
    <row r="13" spans="1:6" x14ac:dyDescent="0.25">
      <c r="A13" s="22" t="s">
        <v>49</v>
      </c>
      <c r="F13" s="21">
        <v>20</v>
      </c>
    </row>
    <row r="14" spans="1:6" x14ac:dyDescent="0.25">
      <c r="A14" s="22"/>
    </row>
    <row r="15" spans="1:6" ht="30" x14ac:dyDescent="0.25">
      <c r="A15" s="23" t="s">
        <v>120</v>
      </c>
    </row>
    <row r="16" spans="1:6" x14ac:dyDescent="0.25">
      <c r="A16" s="22"/>
    </row>
    <row r="17" spans="1:6" x14ac:dyDescent="0.25">
      <c r="A17" s="23" t="s">
        <v>54</v>
      </c>
      <c r="F17" s="21">
        <v>10</v>
      </c>
    </row>
    <row r="18" spans="1:6" x14ac:dyDescent="0.25">
      <c r="A18" s="23" t="s">
        <v>55</v>
      </c>
      <c r="F18" s="21">
        <v>2</v>
      </c>
    </row>
    <row r="19" spans="1:6" x14ac:dyDescent="0.25">
      <c r="A19" s="23" t="s">
        <v>121</v>
      </c>
      <c r="F19" s="21">
        <v>10</v>
      </c>
    </row>
    <row r="20" spans="1:6" x14ac:dyDescent="0.25">
      <c r="A20" s="23" t="s">
        <v>57</v>
      </c>
      <c r="F20" s="21">
        <v>5</v>
      </c>
    </row>
    <row r="22" spans="1:6" x14ac:dyDescent="0.25">
      <c r="A22" s="21" t="s">
        <v>67</v>
      </c>
      <c r="F22" s="21">
        <v>15</v>
      </c>
    </row>
    <row r="23" spans="1:6" x14ac:dyDescent="0.25">
      <c r="A23" s="21" t="s">
        <v>68</v>
      </c>
      <c r="F23" s="21">
        <v>10</v>
      </c>
    </row>
    <row r="24" spans="1:6" x14ac:dyDescent="0.25">
      <c r="A24" s="21" t="s">
        <v>69</v>
      </c>
      <c r="F24" s="21">
        <v>10</v>
      </c>
    </row>
    <row r="25" spans="1:6" x14ac:dyDescent="0.25">
      <c r="A25" s="21" t="s">
        <v>70</v>
      </c>
      <c r="F25" s="21">
        <v>10</v>
      </c>
    </row>
    <row r="26" spans="1:6" x14ac:dyDescent="0.25">
      <c r="A26" s="21" t="s">
        <v>71</v>
      </c>
      <c r="F26" s="21">
        <v>3</v>
      </c>
    </row>
    <row r="28" spans="1:6" x14ac:dyDescent="0.25">
      <c r="A28" s="21" t="s">
        <v>60</v>
      </c>
      <c r="F28" s="21">
        <v>2</v>
      </c>
    </row>
    <row r="29" spans="1:6" x14ac:dyDescent="0.25">
      <c r="A29" s="21" t="s">
        <v>61</v>
      </c>
      <c r="F29" s="21">
        <v>2</v>
      </c>
    </row>
    <row r="30" spans="1:6" ht="30" x14ac:dyDescent="0.25">
      <c r="A30" s="24" t="s">
        <v>62</v>
      </c>
      <c r="F30" s="21">
        <v>2</v>
      </c>
    </row>
    <row r="31" spans="1:6" x14ac:dyDescent="0.25">
      <c r="A31" s="21" t="s">
        <v>63</v>
      </c>
      <c r="F31" s="21">
        <v>1</v>
      </c>
    </row>
    <row r="32" spans="1:6" ht="30" x14ac:dyDescent="0.25">
      <c r="A32" s="24" t="s">
        <v>64</v>
      </c>
      <c r="F32" s="21">
        <v>0.5</v>
      </c>
    </row>
    <row r="34" spans="1:6" x14ac:dyDescent="0.25">
      <c r="A34" s="24" t="s">
        <v>74</v>
      </c>
      <c r="F34" s="21">
        <v>15</v>
      </c>
    </row>
    <row r="35" spans="1:6" x14ac:dyDescent="0.25">
      <c r="A35" s="21" t="s">
        <v>75</v>
      </c>
      <c r="F35" s="21">
        <v>5</v>
      </c>
    </row>
    <row r="36" spans="1:6" x14ac:dyDescent="0.25">
      <c r="A36" s="21" t="s">
        <v>76</v>
      </c>
      <c r="F36" s="21">
        <v>15</v>
      </c>
    </row>
    <row r="37" spans="1:6" x14ac:dyDescent="0.25">
      <c r="A37" s="24" t="s">
        <v>77</v>
      </c>
      <c r="F37" s="21">
        <v>5</v>
      </c>
    </row>
    <row r="38" spans="1:6" x14ac:dyDescent="0.25">
      <c r="A38" s="21" t="s">
        <v>78</v>
      </c>
      <c r="F38" s="21">
        <v>10</v>
      </c>
    </row>
    <row r="39" spans="1:6" x14ac:dyDescent="0.25">
      <c r="A39" s="21" t="s">
        <v>79</v>
      </c>
      <c r="F39" s="21">
        <v>5</v>
      </c>
    </row>
    <row r="40" spans="1:6" x14ac:dyDescent="0.25">
      <c r="A40" s="21" t="s">
        <v>80</v>
      </c>
      <c r="F40" s="21">
        <v>3</v>
      </c>
    </row>
    <row r="41" spans="1:6" ht="30" x14ac:dyDescent="0.25">
      <c r="A41" s="24" t="s">
        <v>81</v>
      </c>
      <c r="F41" s="21">
        <v>5</v>
      </c>
    </row>
    <row r="42" spans="1:6" x14ac:dyDescent="0.25">
      <c r="A42" s="21" t="s">
        <v>82</v>
      </c>
      <c r="F42" s="21">
        <v>3</v>
      </c>
    </row>
    <row r="44" spans="1:6" x14ac:dyDescent="0.25">
      <c r="A44" s="21" t="s">
        <v>86</v>
      </c>
      <c r="F44" s="21">
        <v>20</v>
      </c>
    </row>
    <row r="45" spans="1:6" ht="30" x14ac:dyDescent="0.25">
      <c r="A45" s="24" t="s">
        <v>87</v>
      </c>
      <c r="F45" s="21">
        <v>10</v>
      </c>
    </row>
    <row r="46" spans="1:6" x14ac:dyDescent="0.25">
      <c r="A46" s="21" t="s">
        <v>88</v>
      </c>
      <c r="F46" s="21">
        <v>10</v>
      </c>
    </row>
    <row r="47" spans="1:6" x14ac:dyDescent="0.25">
      <c r="A47" s="21" t="s">
        <v>89</v>
      </c>
      <c r="F47" s="21">
        <v>3</v>
      </c>
    </row>
    <row r="48" spans="1:6" x14ac:dyDescent="0.25">
      <c r="A48" s="21" t="s">
        <v>90</v>
      </c>
      <c r="F48" s="21">
        <v>5</v>
      </c>
    </row>
    <row r="49" spans="1:6" ht="30" x14ac:dyDescent="0.25">
      <c r="A49" s="24" t="s">
        <v>91</v>
      </c>
      <c r="F49" s="21">
        <v>2</v>
      </c>
    </row>
    <row r="50" spans="1:6" x14ac:dyDescent="0.25">
      <c r="A50" s="21" t="s">
        <v>92</v>
      </c>
      <c r="F50" s="21">
        <v>1</v>
      </c>
    </row>
    <row r="52" spans="1:6" x14ac:dyDescent="0.25">
      <c r="A52" s="21" t="s">
        <v>96</v>
      </c>
      <c r="F52" s="21">
        <v>10</v>
      </c>
    </row>
    <row r="53" spans="1:6" x14ac:dyDescent="0.25">
      <c r="A53" s="21" t="s">
        <v>97</v>
      </c>
      <c r="F53" s="21">
        <v>10</v>
      </c>
    </row>
    <row r="54" spans="1:6" x14ac:dyDescent="0.25">
      <c r="A54" s="21" t="s">
        <v>98</v>
      </c>
      <c r="F54" s="21">
        <v>5</v>
      </c>
    </row>
    <row r="55" spans="1:6" x14ac:dyDescent="0.25">
      <c r="A55" s="21" t="s">
        <v>99</v>
      </c>
      <c r="F55" s="21">
        <v>5</v>
      </c>
    </row>
    <row r="56" spans="1:6" x14ac:dyDescent="0.25">
      <c r="A56" s="21" t="s">
        <v>100</v>
      </c>
      <c r="F56" s="21">
        <v>5</v>
      </c>
    </row>
    <row r="57" spans="1:6" x14ac:dyDescent="0.25">
      <c r="A57" s="21" t="s">
        <v>101</v>
      </c>
      <c r="F57" s="21">
        <v>5</v>
      </c>
    </row>
    <row r="58" spans="1:6" x14ac:dyDescent="0.25">
      <c r="A58" s="21" t="s">
        <v>102</v>
      </c>
      <c r="F58" s="21">
        <v>5</v>
      </c>
    </row>
    <row r="60" spans="1:6" x14ac:dyDescent="0.25">
      <c r="A60" s="192" t="s">
        <v>125</v>
      </c>
    </row>
    <row r="62" spans="1:6" x14ac:dyDescent="0.25">
      <c r="A62" s="21" t="s">
        <v>104</v>
      </c>
      <c r="F62" s="21">
        <v>10</v>
      </c>
    </row>
    <row r="63" spans="1:6" x14ac:dyDescent="0.25">
      <c r="A63" s="21" t="s">
        <v>105</v>
      </c>
      <c r="F63" s="21">
        <v>5</v>
      </c>
    </row>
    <row r="64" spans="1:6" ht="30" x14ac:dyDescent="0.25">
      <c r="A64" s="24" t="s">
        <v>106</v>
      </c>
      <c r="F64" s="21">
        <v>2</v>
      </c>
    </row>
    <row r="65" spans="1:6" x14ac:dyDescent="0.25">
      <c r="A65" s="21" t="s">
        <v>107</v>
      </c>
      <c r="F65" s="21">
        <v>3</v>
      </c>
    </row>
    <row r="66" spans="1:6" x14ac:dyDescent="0.25">
      <c r="A66" s="21" t="s">
        <v>108</v>
      </c>
      <c r="F66" s="21">
        <v>1</v>
      </c>
    </row>
    <row r="67" spans="1:6" x14ac:dyDescent="0.25">
      <c r="A67" s="21" t="s">
        <v>109</v>
      </c>
      <c r="F67" s="21">
        <v>1</v>
      </c>
    </row>
    <row r="69" spans="1:6" x14ac:dyDescent="0.25">
      <c r="A69" s="21" t="s">
        <v>111</v>
      </c>
      <c r="F69" s="21">
        <v>5</v>
      </c>
    </row>
    <row r="70" spans="1:6" x14ac:dyDescent="0.25">
      <c r="A70" s="21" t="s">
        <v>112</v>
      </c>
      <c r="F70" s="21">
        <v>3</v>
      </c>
    </row>
    <row r="71" spans="1:6" ht="45" x14ac:dyDescent="0.25">
      <c r="A71" s="24" t="s">
        <v>113</v>
      </c>
      <c r="F71" s="21">
        <v>2</v>
      </c>
    </row>
    <row r="72" spans="1:6" x14ac:dyDescent="0.25">
      <c r="A72" s="21" t="s">
        <v>114</v>
      </c>
      <c r="F72" s="21">
        <v>2</v>
      </c>
    </row>
    <row r="73" spans="1:6" x14ac:dyDescent="0.25">
      <c r="A73" s="21" t="s">
        <v>115</v>
      </c>
      <c r="F73" s="21">
        <v>1</v>
      </c>
    </row>
    <row r="74" spans="1:6" x14ac:dyDescent="0.25">
      <c r="A74" s="21" t="s">
        <v>116</v>
      </c>
      <c r="F74" s="21">
        <v>1</v>
      </c>
    </row>
    <row r="75" spans="1:6" x14ac:dyDescent="0.25">
      <c r="A75" s="21" t="s">
        <v>117</v>
      </c>
      <c r="F75" s="21">
        <v>1</v>
      </c>
    </row>
    <row r="76" spans="1:6" x14ac:dyDescent="0.25">
      <c r="A76" s="21" t="s">
        <v>118</v>
      </c>
      <c r="F76" s="21">
        <v>2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accessed xmlns="e4cebec4-486a-473c-84b8-6204cbd2a4d0" xsi:nil="true"/>
    <DateTime xmlns="e4cebec4-486a-473c-84b8-6204cbd2a4d0" xsi:nil="true"/>
    <lcf76f155ced4ddcb4097134ff3c332f xmlns="e4cebec4-486a-473c-84b8-6204cbd2a4d0">
      <Terms xmlns="http://schemas.microsoft.com/office/infopath/2007/PartnerControls"/>
    </lcf76f155ced4ddcb4097134ff3c332f>
    <TaxCatchAll xmlns="ed083ac0-8d90-488f-944c-6fa0070247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4E8F080F36D4B9E943C8B50DE79A2" ma:contentTypeVersion="20" ma:contentTypeDescription="Create a new document." ma:contentTypeScope="" ma:versionID="c75aa61612e4a61ca0aa8a4efc1a87ac">
  <xsd:schema xmlns:xsd="http://www.w3.org/2001/XMLSchema" xmlns:xs="http://www.w3.org/2001/XMLSchema" xmlns:p="http://schemas.microsoft.com/office/2006/metadata/properties" xmlns:ns2="ed083ac0-8d90-488f-944c-6fa0070247b3" xmlns:ns3="e4cebec4-486a-473c-84b8-6204cbd2a4d0" targetNamespace="http://schemas.microsoft.com/office/2006/metadata/properties" ma:root="true" ma:fieldsID="194927c8ff4309fe0f95d0d405fa2fbf" ns2:_="" ns3:_="">
    <xsd:import namespace="ed083ac0-8d90-488f-944c-6fa0070247b3"/>
    <xsd:import namespace="e4cebec4-486a-473c-84b8-6204cbd2a4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astaccessed" minOccurs="0"/>
                <xsd:element ref="ns3:DateTim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83ac0-8d90-488f-944c-6fa0070247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653e38c-33a8-4197-aff0-ab70edd60ffc}" ma:internalName="TaxCatchAll" ma:showField="CatchAllData" ma:web="ed083ac0-8d90-488f-944c-6fa007024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ebec4-486a-473c-84b8-6204cbd2a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astaccessed" ma:index="20" nillable="true" ma:displayName="last accessed" ma:format="DateTime" ma:internalName="lastaccessed">
      <xsd:simpleType>
        <xsd:restriction base="dms:DateTime"/>
      </xsd:simpleType>
    </xsd:element>
    <xsd:element name="DateTime" ma:index="21" nillable="true" ma:displayName="Date &amp; Time" ma:format="DateTime" ma:internalName="DateTime">
      <xsd:simpleType>
        <xsd:restriction base="dms:DateTime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5858681-b557-4d70-8fff-d3cef5f59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9B8B6-F755-4F72-BB21-77EE0F7889C4}">
  <ds:schemaRefs>
    <ds:schemaRef ds:uri="http://schemas.microsoft.com/office/2006/metadata/properties"/>
    <ds:schemaRef ds:uri="http://schemas.microsoft.com/office/infopath/2007/PartnerControls"/>
    <ds:schemaRef ds:uri="e4cebec4-486a-473c-84b8-6204cbd2a4d0"/>
    <ds:schemaRef ds:uri="ed083ac0-8d90-488f-944c-6fa0070247b3"/>
  </ds:schemaRefs>
</ds:datastoreItem>
</file>

<file path=customXml/itemProps2.xml><?xml version="1.0" encoding="utf-8"?>
<ds:datastoreItem xmlns:ds="http://schemas.openxmlformats.org/officeDocument/2006/customXml" ds:itemID="{0561537F-D464-491D-B42A-0376E69FE7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63E7-457A-46CB-91C6-B65AB775A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83ac0-8d90-488f-944c-6fa0070247b3"/>
    <ds:schemaRef ds:uri="e4cebec4-486a-473c-84b8-6204cbd2a4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Core Perfusion Activity</vt:lpstr>
      <vt:lpstr>Non-core Perfusion Activity</vt:lpstr>
      <vt:lpstr>Professional Activity Report</vt:lpstr>
      <vt:lpstr>Data Validation</vt:lpstr>
      <vt:lpstr>Active_Participation</vt:lpstr>
      <vt:lpstr>ANZCP_Professional_Activity_ASM</vt:lpstr>
      <vt:lpstr>Attendance_at_Professional_Mtgs</vt:lpstr>
      <vt:lpstr>Attendance_at_Professional_Mtgs2</vt:lpstr>
      <vt:lpstr>Case_Type</vt:lpstr>
      <vt:lpstr>Casetype</vt:lpstr>
      <vt:lpstr>External_Study</vt:lpstr>
      <vt:lpstr>Non_core_Activity</vt:lpstr>
      <vt:lpstr>Other_Meetings_and_Events</vt:lpstr>
      <vt:lpstr>Other_Sources_for_Competency_Verification</vt:lpstr>
      <vt:lpstr>Prof_Activity_Publications</vt:lpstr>
      <vt:lpstr>ProfActivityPresentations</vt:lpstr>
      <vt:lpstr>Professional_Activity</vt:lpstr>
      <vt:lpstr>Teaching_and_Mentoring</vt:lpstr>
    </vt:vector>
  </TitlesOfParts>
  <Manager/>
  <Company>The Royal Children's Hospital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RCH</dc:creator>
  <cp:keywords/>
  <dc:description/>
  <cp:lastModifiedBy>Admin ANZCP</cp:lastModifiedBy>
  <cp:revision/>
  <dcterms:created xsi:type="dcterms:W3CDTF">2011-12-07T23:46:50Z</dcterms:created>
  <dcterms:modified xsi:type="dcterms:W3CDTF">2025-02-26T03:44:48Z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0x010100CBC4E8F080F36D4B9E943C8B50DE79A2</vt:lpwstr>
  </property>
  <property fmtid="{D5CDD505-2E9C-101B-9397-08002B2CF9AE}" pid="3" name="ContentType">
    <vt:lpwstr>Document</vt:lpwstr>
  </property>
  <property fmtid="{D5CDD505-2E9C-101B-9397-08002B2CF9AE}" pid="4" name="lastaccessed">
    <vt:lpwstr>2021-01-13T13:00:00Z</vt:lpwstr>
  </property>
  <property fmtid="{D5CDD505-2E9C-101B-9397-08002B2CF9AE}" pid="5" name="MediaServiceImageTags">
    <vt:lpwstr/>
  </property>
</Properties>
</file>