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esha/Downloads/"/>
    </mc:Choice>
  </mc:AlternateContent>
  <xr:revisionPtr revIDLastSave="0" documentId="8_{18EE78A0-8E05-D448-9DA3-03B975E5F638}" xr6:coauthVersionLast="47" xr6:coauthVersionMax="47" xr10:uidLastSave="{00000000-0000-0000-0000-000000000000}"/>
  <bookViews>
    <workbookView xWindow="0" yWindow="500" windowWidth="28800" windowHeight="15480" xr2:uid="{00000000-000D-0000-FFFF-FFFF00000000}"/>
  </bookViews>
  <sheets>
    <sheet name="Information" sheetId="13" r:id="rId1"/>
    <sheet name="1. Core Perfusion Activity" sheetId="5" r:id="rId2"/>
    <sheet name="2. Non Core Perfusion Activity " sheetId="10" r:id="rId3"/>
    <sheet name="3. Professional Activity" sheetId="15" r:id="rId4"/>
  </sheets>
  <definedNames>
    <definedName name="Active_Participation_in_the_ANZCP">'3. Professional Activity'!$V$26:$V$32</definedName>
    <definedName name="Educational_Workshops_Simulation_or_Mission_Trips">'3. Professional Activity'!$Q$26:$Q$30</definedName>
    <definedName name="External_Study">'3. Professional Activity'!$U$26:$U$33</definedName>
    <definedName name="Meetings_or_Events">'3. Professional Activity'!$R$26:$R$30</definedName>
    <definedName name="Other_Sources_for_Competency_Verification">'3. Professional Activity'!$X$26:$X$33</definedName>
    <definedName name="Presentations">'3. Professional Activity'!$S$26:$S$30</definedName>
    <definedName name="Professional_Meeting">'3. Professional Activity'!$P$26:$P$28</definedName>
    <definedName name="Publications">'3. Professional Activity'!$T$26:$T$34</definedName>
    <definedName name="Teaching_and_Mentoring">'3. Professional Activity'!$W$26:$W$32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5" l="1"/>
  <c r="L39" i="5"/>
  <c r="K41" i="10"/>
  <c r="L41" i="10" s="1"/>
  <c r="K40" i="10"/>
  <c r="L40" i="10" s="1"/>
  <c r="K39" i="10"/>
  <c r="L39" i="10" s="1"/>
  <c r="K38" i="10"/>
  <c r="L38" i="10" s="1"/>
  <c r="K38" i="5"/>
  <c r="H29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8" i="15"/>
  <c r="B28" i="15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H26" i="15"/>
  <c r="H25" i="15"/>
  <c r="H56" i="15" s="1"/>
  <c r="G15" i="15" s="1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B27" i="10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H26" i="10"/>
  <c r="H25" i="10"/>
  <c r="H24" i="10"/>
  <c r="L38" i="5"/>
  <c r="K47" i="5" s="1"/>
  <c r="G12" i="5" s="1"/>
  <c r="K39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K45" i="5"/>
  <c r="L45" i="5"/>
  <c r="K40" i="5"/>
  <c r="L40" i="5" s="1"/>
  <c r="K41" i="5"/>
  <c r="L41" i="5" s="1"/>
  <c r="K42" i="5"/>
  <c r="L42" i="5" s="1"/>
  <c r="K43" i="5"/>
  <c r="L43" i="5" s="1"/>
  <c r="K44" i="5"/>
  <c r="L44" i="5" s="1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B27" i="5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K43" i="10" l="1"/>
  <c r="G13" i="10" s="1"/>
  <c r="G13" i="5" s="1"/>
  <c r="G14" i="5" s="1"/>
  <c r="G12" i="15"/>
  <c r="G12" i="10"/>
  <c r="G15" i="5"/>
  <c r="G15" i="10"/>
  <c r="G14" i="10" l="1"/>
  <c r="G13" i="15"/>
  <c r="G14" i="1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<sst xmlns="http://schemas.openxmlformats.org/spreadsheetml/2006/main" count="307" uniqueCount="165">
  <si>
    <t>CPD Proforma 2026</t>
  </si>
  <si>
    <t>Activities to be submitted from Calendar Year 2025 : For Currency 1st July 2026 - 30th June 2027</t>
  </si>
  <si>
    <t>Name:</t>
  </si>
  <si>
    <t>Please ensure name is entered here and  the file saved under this name</t>
  </si>
  <si>
    <t>IMPORTANT INFORMATION - PLEASE READ THE FOLLOWING INSTRUCTIONS BEFORE SUBMITTING PROFORMA</t>
  </si>
  <si>
    <t>SUBMISSION INSTRUCTIONS</t>
  </si>
  <si>
    <t>1.</t>
  </si>
  <si>
    <r>
      <t xml:space="preserve">Complete all sheets in this CPD Proforma for the calendar year </t>
    </r>
    <r>
      <rPr>
        <b/>
        <u/>
        <sz val="14"/>
        <color rgb="FF203764"/>
        <rFont val="Calibri"/>
        <family val="2"/>
        <scheme val="minor"/>
      </rPr>
      <t>2025</t>
    </r>
  </si>
  <si>
    <t>2.</t>
  </si>
  <si>
    <t>Ensure your name is entered on each activity sheet where indicated</t>
  </si>
  <si>
    <t>3.</t>
  </si>
  <si>
    <t>Click on dropdown menus under the 'Case Type', 'Category' or 'Activity' columns to select activity types</t>
  </si>
  <si>
    <t>4.</t>
  </si>
  <si>
    <t>Points will automatically populate based on your selections</t>
  </si>
  <si>
    <t>5.</t>
  </si>
  <si>
    <t>Submit the completed proforma via the ANZCP CPD Submission Portal by 31 May 2026</t>
  </si>
  <si>
    <t>6.</t>
  </si>
  <si>
    <t>Supporting documentation can be uploaded if you consider it necessary to support your submission</t>
  </si>
  <si>
    <t>7.</t>
  </si>
  <si>
    <r>
      <t xml:space="preserve">Retain copies of all supporting documentation for a minimum of TWO previous CPD years, </t>
    </r>
    <r>
      <rPr>
        <b/>
        <u/>
        <sz val="14"/>
        <color theme="4" tint="-0.499984740745262"/>
        <rFont val="Calibri"/>
        <family val="2"/>
        <scheme val="minor"/>
      </rPr>
      <t>as you may be audited as per the CPD Program Policy</t>
    </r>
  </si>
  <si>
    <t>8.</t>
  </si>
  <si>
    <t>Once filled out and complete, save the file with your name and head to the ANZCP Recertification website</t>
  </si>
  <si>
    <t>https://anzcp.org/professional-standards/recertification/</t>
  </si>
  <si>
    <t>9.</t>
  </si>
  <si>
    <t>Pay your recertification fee</t>
  </si>
  <si>
    <t>10.</t>
  </si>
  <si>
    <t>Submit your documents via the CPD Submission Portal</t>
  </si>
  <si>
    <t>MINIMUM REQUIREMENTS FOR RE-CERTIFICATION</t>
  </si>
  <si>
    <t>To be eligible for re-certification, you must demonstrate:</t>
  </si>
  <si>
    <t>Clinical Activity: Minimum 50 points</t>
  </si>
  <si>
    <t xml:space="preserve">  • Core Perfusion Activity: Minimum 40 points</t>
  </si>
  <si>
    <t xml:space="preserve">  • At least 20 of these 40 points must be in activities relevant to your current area of practice</t>
  </si>
  <si>
    <t xml:space="preserve">  • Non-Core Perfusion Activity: Maximum 10 points</t>
  </si>
  <si>
    <t>Professional Activity: Minimum 15 points</t>
  </si>
  <si>
    <t xml:space="preserve">  • Conferences, meetings, courses, and online learning</t>
  </si>
  <si>
    <t xml:space="preserve">  • Teaching, mentoring, research and publications</t>
  </si>
  <si>
    <t xml:space="preserve">  • Committee work and professional engagement</t>
  </si>
  <si>
    <t>CPD SUBMISSION PORTAL</t>
  </si>
  <si>
    <t xml:space="preserve">Submit your completed proforma at: </t>
  </si>
  <si>
    <t>For questions or support, contact: abcpsec@anzcp.org or admin@anzcp.org</t>
  </si>
  <si>
    <t>Core Perfusion Activity Report</t>
  </si>
  <si>
    <t>50 points (or 40 points Core Activity minimum with balance of points Non-Core Activity)</t>
  </si>
  <si>
    <t>Summary Table of All Activities:</t>
  </si>
  <si>
    <t xml:space="preserve">Core Perfusion Activities </t>
  </si>
  <si>
    <t>40 points minimum</t>
  </si>
  <si>
    <t>Total</t>
  </si>
  <si>
    <t>These totals will autopopulate once all activities are completed</t>
  </si>
  <si>
    <t>Non Core Perfusion Activities</t>
  </si>
  <si>
    <t>10 points maximum</t>
  </si>
  <si>
    <t>Total Perfusion Activities</t>
  </si>
  <si>
    <t>50 points minimum</t>
  </si>
  <si>
    <t xml:space="preserve">Professional Activity </t>
  </si>
  <si>
    <t>15 points minimum</t>
  </si>
  <si>
    <t xml:space="preserve">Please click on each cell under Case Type to select from the drop down menu. </t>
  </si>
  <si>
    <t>Points will automatically populate.</t>
  </si>
  <si>
    <t xml:space="preserve">If audited, you will be required to provide evidence for all data provided in this proforma, including those in excess of the minimum required. </t>
  </si>
  <si>
    <t>No.</t>
  </si>
  <si>
    <t>Date</t>
  </si>
  <si>
    <t>Hospital</t>
  </si>
  <si>
    <t>Procedure</t>
  </si>
  <si>
    <t>Surgeon</t>
  </si>
  <si>
    <t>Case Type</t>
  </si>
  <si>
    <t>Points</t>
  </si>
  <si>
    <t>Legend: Choose from the drop down menu under 'Case Type"</t>
  </si>
  <si>
    <t>Points per Case</t>
  </si>
  <si>
    <t>Max per type</t>
  </si>
  <si>
    <t>CPB: Primary Perfusionist</t>
  </si>
  <si>
    <t>CPB: Primary Perfusionist CPB Case &gt; 3 Hrs</t>
  </si>
  <si>
    <t>CPB: Supervising an ANZBP Trainee as an approved supervisor</t>
  </si>
  <si>
    <t>VAD/ECLS: Establishment/Wean</t>
  </si>
  <si>
    <t>VAD/ECLS: Management</t>
  </si>
  <si>
    <t>HIPEC or Isolated Limb Perfusion</t>
  </si>
  <si>
    <t>Perfusion/CPB for surgery not involving Heart/Lungs</t>
  </si>
  <si>
    <t>Off Pump Standby for CPB: In theatre/set-up</t>
  </si>
  <si>
    <t>Totals based on the data you have provided</t>
  </si>
  <si>
    <t>Total based on Category</t>
  </si>
  <si>
    <t>Maximum Allowable</t>
  </si>
  <si>
    <t>CPB: Primary Perfusionist CPB  Case &gt; 3 Hrs</t>
  </si>
  <si>
    <t>TOTAL</t>
  </si>
  <si>
    <t>Non-Core Perfusion Activity Report</t>
  </si>
  <si>
    <t>Balance of Points - 10 points maximum</t>
  </si>
  <si>
    <t xml:space="preserve">Non-Core Perfusion Activities </t>
  </si>
  <si>
    <t>Off Pump Standby for CPB: In hospital/no set-up</t>
  </si>
  <si>
    <t>Cell Salvage and Processing</t>
  </si>
  <si>
    <t>IABP: Establishment of Support</t>
  </si>
  <si>
    <t>Organ Procurement and Preservation</t>
  </si>
  <si>
    <t>Professional Activity Report</t>
  </si>
  <si>
    <t>15 points minimum per year</t>
  </si>
  <si>
    <t xml:space="preserve"> </t>
  </si>
  <si>
    <t xml:space="preserve">Professional Activities </t>
  </si>
  <si>
    <t>Category</t>
  </si>
  <si>
    <t>Activity Type</t>
  </si>
  <si>
    <t>Description</t>
  </si>
  <si>
    <t>Legend: Choose from the drop down menu under 'Category"</t>
  </si>
  <si>
    <t>Legend: Choose from the drop down menu under 'Activity Type"</t>
  </si>
  <si>
    <t>Max Per Tyoe</t>
  </si>
  <si>
    <t>(where appropriate)</t>
  </si>
  <si>
    <t>Professional Meeting</t>
  </si>
  <si>
    <t>ANZCP Conference</t>
  </si>
  <si>
    <t>Educational Workshops Simulation or Mission Trips</t>
  </si>
  <si>
    <t>Meetings or Events</t>
  </si>
  <si>
    <t>Presentations</t>
  </si>
  <si>
    <t>Publications</t>
  </si>
  <si>
    <t>External Study</t>
  </si>
  <si>
    <t>Active Participation in the ANZCP</t>
  </si>
  <si>
    <t>Teaching and Mentoring</t>
  </si>
  <si>
    <t>Other Sources for Competency Verification</t>
  </si>
  <si>
    <t>ANZCP Conference (virtual)</t>
  </si>
  <si>
    <t>Simulation Seminar / Workshop</t>
  </si>
  <si>
    <t>Visiting another hospital for learning purposes (per day)</t>
  </si>
  <si>
    <t xml:space="preserve">Presentation at a state, national or international meeting </t>
  </si>
  <si>
    <t xml:space="preserve">Publication in a journal with an editorial policy </t>
  </si>
  <si>
    <t xml:space="preserve">Completing study for a Master’s degree or PhD </t>
  </si>
  <si>
    <t xml:space="preserve">ANZCP Executive Committee Member </t>
  </si>
  <si>
    <t>Development of perfusion curriculum (per subject)</t>
  </si>
  <si>
    <t xml:space="preserve">Peer review or appraisal of clinical practice and report by surgical director </t>
  </si>
  <si>
    <t>Local, State or International Meetings (to be entered manually 1 point per hour)</t>
  </si>
  <si>
    <t>Active Participation in an ANZCP Recognised Simulation Workshop</t>
  </si>
  <si>
    <t>Hospital-Based Simulation Activity</t>
  </si>
  <si>
    <t xml:space="preserve">Poster Presentation at a workshop, local or other meeting </t>
  </si>
  <si>
    <t xml:space="preserve">Publication of a chapter in a perfusion related book </t>
  </si>
  <si>
    <t xml:space="preserve">Enrolment in a PhD Program (0.5 FTE) </t>
  </si>
  <si>
    <t xml:space="preserve">ANZBP Member </t>
  </si>
  <si>
    <t xml:space="preserve">Examining in the ANZBP trainee’s final competency exams </t>
  </si>
  <si>
    <t xml:space="preserve">Clinical audit of own practice or input into group audit </t>
  </si>
  <si>
    <t>Educational Workshops, Simulation or Mission Trips</t>
  </si>
  <si>
    <t>ANZBP Autotransfusion Course</t>
  </si>
  <si>
    <t>Company-sponsored educational event or general (non-sponsored) workshop</t>
  </si>
  <si>
    <t xml:space="preserve">Presentation at a workshop, local or other meeting </t>
  </si>
  <si>
    <t xml:space="preserve">Publication of an abstract </t>
  </si>
  <si>
    <t xml:space="preserve">Enrolment in a Master’s Program (0.5 FTE) </t>
  </si>
  <si>
    <t xml:space="preserve">Sub-Committee Member </t>
  </si>
  <si>
    <t>Marking of ANZBP local and OTP certification exams (per paper)</t>
  </si>
  <si>
    <t>Team emergency training scenarios with debriefing</t>
  </si>
  <si>
    <t>Overseas Heart Mission</t>
  </si>
  <si>
    <t>Grand Rounds, in-Services, M&amp;M, audits,  and journal club</t>
  </si>
  <si>
    <t xml:space="preserve">Presenter or facilitator at a simulation workshop </t>
  </si>
  <si>
    <t xml:space="preserve">Publication in a journal without an editorial policy  </t>
  </si>
  <si>
    <t xml:space="preserve">Completing study for a certificate, degree or diploma  </t>
  </si>
  <si>
    <t xml:space="preserve">Editorial Committee Member </t>
  </si>
  <si>
    <t>Participating in ANZBP Board examination Viva Voce interviews ( per interview)</t>
  </si>
  <si>
    <t xml:space="preserve">Chair / participant of a perfusion related special interest group </t>
  </si>
  <si>
    <t>An ANZCP/ANZBP (or subcommittee) led webinar</t>
  </si>
  <si>
    <t>Cardiac catheter, surgical planning/patient debriefing meetings</t>
  </si>
  <si>
    <t xml:space="preserve">Presentation at an in-service, M&amp;M, audit or journal club </t>
  </si>
  <si>
    <t xml:space="preserve">Research-based publication in the ANZCP Gazette </t>
  </si>
  <si>
    <t xml:space="preserve">For a single subject </t>
  </si>
  <si>
    <t xml:space="preserve">Preparing or reviewing ANZCP documents or policies </t>
  </si>
  <si>
    <t xml:space="preserve">Teaching including preparation and presenting tutorials </t>
  </si>
  <si>
    <t xml:space="preserve">Annual performance appraisal (must include goals and a plan) </t>
  </si>
  <si>
    <t>Medico-legal reports/expert witness</t>
  </si>
  <si>
    <t xml:space="preserve">Actively involved in a research project </t>
  </si>
  <si>
    <t xml:space="preserve">Preparing or reviewing ANZBP course material </t>
  </si>
  <si>
    <t xml:space="preserve">ANZBP Competency Evaluations of trainees providing feedback </t>
  </si>
  <si>
    <t xml:space="preserve">Incident reporting or monitoring </t>
  </si>
  <si>
    <t xml:space="preserve">Review of a departmental patient management policy </t>
  </si>
  <si>
    <t xml:space="preserve">Subscription to a professionally relevant journal (max 2 journal subscriptions) </t>
  </si>
  <si>
    <t xml:space="preserve">Member of the ANZCP ASM Organising Committee </t>
  </si>
  <si>
    <t>Mentoring or professional supervision of a ANZBP trainee or OTP (2 per mentee)</t>
  </si>
  <si>
    <t xml:space="preserve">Contributing to hospital accreditation requirements </t>
  </si>
  <si>
    <t>Other Meetings or Events</t>
  </si>
  <si>
    <t xml:space="preserve">Reviewing a Journal manuscript on behalf of a Journal prior to publication </t>
  </si>
  <si>
    <t>Perfusion related online learning course/video   (1 per hour, max 4 hours)</t>
  </si>
  <si>
    <t xml:space="preserve">Quality assurance programs and maintenance of equipment </t>
  </si>
  <si>
    <t xml:space="preserve">Other non-research publication in ANZCP Gazette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</si>
</sst>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243D6D"/>
      <name val="Poppins"/>
    </font>
    <font>
      <b/>
      <sz val="11"/>
      <color rgb="FF243D6D"/>
      <name val="Poppins"/>
    </font>
    <font>
      <b/>
      <sz val="10"/>
      <color rgb="FFC00000"/>
      <name val="Poppins"/>
    </font>
    <font>
      <i/>
      <sz val="8"/>
      <color rgb="FFC00000"/>
      <name val="Poppins"/>
      <charset val="1"/>
    </font>
    <font>
      <b/>
      <sz val="11"/>
      <color theme="4" tint="-0.499984740745262"/>
      <name val="Poppins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Aptos Narrow"/>
    </font>
    <font>
      <b/>
      <sz val="9"/>
      <color rgb="FF243D6D"/>
      <name val="Poppins"/>
    </font>
    <font>
      <b/>
      <i/>
      <sz val="9"/>
      <color rgb="FF243D6D"/>
      <name val="Poppins"/>
    </font>
    <font>
      <b/>
      <i/>
      <sz val="12"/>
      <color rgb="FFC00000"/>
      <name val="Poppins"/>
    </font>
    <font>
      <b/>
      <sz val="12"/>
      <color theme="4" tint="-0.499984740745262"/>
      <name val="Poppins"/>
    </font>
    <font>
      <b/>
      <sz val="14"/>
      <color theme="4" tint="-0.499984740745262"/>
      <name val="Poppins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203764"/>
      <name val="Calibri"/>
      <family val="2"/>
      <scheme val="minor"/>
    </font>
    <font>
      <b/>
      <u/>
      <sz val="14"/>
      <color rgb="FF203764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</font>
    <font>
      <b/>
      <sz val="14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</font>
    <font>
      <i/>
      <sz val="10"/>
      <color rgb="FFC00000"/>
      <name val="Poppins"/>
    </font>
    <font>
      <sz val="9"/>
      <color theme="1"/>
      <name val="Calibri"/>
      <family val="2"/>
      <scheme val="minor"/>
    </font>
    <font>
      <b/>
      <i/>
      <sz val="10"/>
      <color rgb="FF243D6D"/>
      <name val="Poppins"/>
    </font>
    <font>
      <b/>
      <sz val="12"/>
      <color theme="4" tint="-0.499984740745262"/>
      <name val="Calibri (Body)"/>
    </font>
    <font>
      <sz val="12"/>
      <color theme="4" tint="-0.499984740745262"/>
      <name val="Calibri (Body)"/>
    </font>
    <font>
      <sz val="12"/>
      <color rgb="FFFFC7C7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i/>
      <u/>
      <sz val="10"/>
      <color rgb="FFC00000"/>
      <name val="Poppins"/>
    </font>
    <font>
      <sz val="9"/>
      <color theme="4" tint="-0.499984740745262"/>
      <name val="Calibri"/>
      <family val="2"/>
      <scheme val="minor"/>
    </font>
    <font>
      <sz val="9"/>
      <color rgb="FF203764"/>
      <name val="Calibri"/>
      <family val="2"/>
      <scheme val="minor"/>
    </font>
    <font>
      <sz val="9"/>
      <color theme="4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43D6D"/>
      <name val="Poppins"/>
    </font>
    <font>
      <b/>
      <sz val="10"/>
      <color theme="4" tint="-0.499984740745262"/>
      <name val="Poppins"/>
    </font>
    <font>
      <b/>
      <i/>
      <sz val="10"/>
      <color theme="4" tint="-0.499984740745262"/>
      <name val="Poppins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</font>
    <font>
      <sz val="10"/>
      <color rgb="FF000000"/>
      <name val="Calibri"/>
      <family val="2"/>
    </font>
    <font>
      <i/>
      <sz val="10"/>
      <color rgb="FFC00000"/>
      <name val="Calibri"/>
      <family val="2"/>
    </font>
    <font>
      <b/>
      <sz val="10"/>
      <color theme="4" tint="-0.499984740745262"/>
      <name val="Calibri (Body)"/>
    </font>
    <font>
      <sz val="10"/>
      <color theme="4" tint="-0.499984740745262"/>
      <name val="Calibri (Body)"/>
    </font>
    <font>
      <b/>
      <i/>
      <sz val="10"/>
      <color theme="0"/>
      <name val="Poppins"/>
    </font>
    <font>
      <b/>
      <sz val="11"/>
      <color rgb="FFC00000"/>
      <name val="Poppins"/>
    </font>
    <font>
      <b/>
      <sz val="11"/>
      <color rgb="FF243D6D"/>
      <name val="Poppins"/>
      <charset val="1"/>
    </font>
    <font>
      <b/>
      <sz val="11"/>
      <color theme="4" tint="-0.499984740745262"/>
      <name val="Calibri"/>
      <family val="2"/>
      <scheme val="minor"/>
    </font>
    <font>
      <sz val="10"/>
      <color rgb="FF20376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Poppins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rgb="FFC00000"/>
      <name val="Poppins"/>
    </font>
    <font>
      <u/>
      <sz val="11"/>
      <color theme="10"/>
      <name val="Calibri"/>
      <family val="2"/>
      <scheme val="minor"/>
    </font>
    <font>
      <u/>
      <sz val="14"/>
      <color rgb="FFC00031"/>
      <name val="Calibri"/>
      <family val="2"/>
      <scheme val="minor"/>
    </font>
    <font>
      <b/>
      <u/>
      <sz val="14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C000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 tint="-0.499984740745262"/>
      </left>
      <right style="thin">
        <color rgb="FF000000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rgb="FF00000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000000"/>
      </bottom>
      <diagonal/>
    </border>
    <border>
      <left style="thin">
        <color theme="4" tint="-0.499984740745262"/>
      </left>
      <right style="thin">
        <color rgb="FF000000"/>
      </right>
      <top style="thin">
        <color theme="4" tint="-0.499984740745262"/>
      </top>
      <bottom style="thin">
        <color rgb="FF000000"/>
      </bottom>
      <diagonal/>
    </border>
    <border>
      <left style="thin">
        <color theme="4" tint="-0.499984740745262"/>
      </left>
      <right/>
      <top style="thin">
        <color rgb="FF0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4" tint="-0.499984740745262"/>
      </left>
      <right style="thin">
        <color rgb="FF000000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thin">
        <color rgb="FF00000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rgb="FF000000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">
    <xf numFmtId="0" fontId="0" fillId="0" borderId="0"/>
    <xf numFmtId="0" fontId="56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28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1" fillId="3" borderId="16" xfId="0" applyFont="1" applyFill="1" applyBorder="1" applyAlignment="1" applyProtection="1">
      <alignment horizontal="left" vertical="center"/>
      <protection hidden="1"/>
    </xf>
    <xf numFmtId="0" fontId="31" fillId="3" borderId="18" xfId="0" applyFont="1" applyFill="1" applyBorder="1" applyAlignment="1" applyProtection="1">
      <alignment vertical="center" wrapText="1"/>
      <protection hidden="1"/>
    </xf>
    <xf numFmtId="0" fontId="31" fillId="3" borderId="23" xfId="0" applyFont="1" applyFill="1" applyBorder="1" applyAlignment="1" applyProtection="1">
      <alignment vertical="center" wrapText="1"/>
      <protection hidden="1"/>
    </xf>
    <xf numFmtId="0" fontId="31" fillId="3" borderId="26" xfId="0" applyFont="1" applyFill="1" applyBorder="1" applyAlignment="1" applyProtection="1">
      <alignment vertical="center" wrapText="1"/>
      <protection hidden="1"/>
    </xf>
    <xf numFmtId="0" fontId="31" fillId="3" borderId="37" xfId="0" applyFont="1" applyFill="1" applyBorder="1" applyAlignment="1" applyProtection="1">
      <alignment vertical="top" wrapText="1"/>
      <protection hidden="1"/>
    </xf>
    <xf numFmtId="0" fontId="31" fillId="3" borderId="17" xfId="0" applyFont="1" applyFill="1" applyBorder="1" applyAlignment="1" applyProtection="1">
      <alignment vertical="center" wrapText="1"/>
      <protection hidden="1"/>
    </xf>
    <xf numFmtId="0" fontId="32" fillId="3" borderId="20" xfId="0" applyFont="1" applyFill="1" applyBorder="1" applyAlignment="1" applyProtection="1">
      <alignment vertical="center" wrapText="1"/>
      <protection hidden="1"/>
    </xf>
    <xf numFmtId="0" fontId="31" fillId="3" borderId="20" xfId="0" applyFont="1" applyFill="1" applyBorder="1" applyAlignment="1" applyProtection="1">
      <alignment vertical="center" wrapText="1"/>
      <protection hidden="1"/>
    </xf>
    <xf numFmtId="0" fontId="31" fillId="3" borderId="27" xfId="0" applyFont="1" applyFill="1" applyBorder="1" applyAlignment="1" applyProtection="1">
      <alignment vertical="center" wrapText="1"/>
      <protection hidden="1"/>
    </xf>
    <xf numFmtId="0" fontId="31" fillId="3" borderId="22" xfId="0" applyFont="1" applyFill="1" applyBorder="1" applyAlignment="1" applyProtection="1">
      <alignment vertical="top" wrapText="1"/>
      <protection hidden="1"/>
    </xf>
    <xf numFmtId="0" fontId="32" fillId="3" borderId="21" xfId="0" applyFont="1" applyFill="1" applyBorder="1" applyAlignment="1" applyProtection="1">
      <alignment vertical="top" wrapText="1"/>
      <protection hidden="1"/>
    </xf>
    <xf numFmtId="0" fontId="31" fillId="3" borderId="17" xfId="0" applyFont="1" applyFill="1" applyBorder="1" applyAlignment="1" applyProtection="1">
      <alignment vertical="top" wrapText="1"/>
      <protection hidden="1"/>
    </xf>
    <xf numFmtId="0" fontId="33" fillId="3" borderId="0" xfId="0" applyFont="1" applyFill="1" applyAlignment="1" applyProtection="1">
      <alignment horizontal="left" vertical="center"/>
      <protection hidden="1"/>
    </xf>
    <xf numFmtId="0" fontId="31" fillId="3" borderId="20" xfId="0" applyFont="1" applyFill="1" applyBorder="1" applyAlignment="1" applyProtection="1">
      <alignment vertical="top" wrapText="1"/>
      <protection hidden="1"/>
    </xf>
    <xf numFmtId="0" fontId="31" fillId="3" borderId="33" xfId="0" applyFont="1" applyFill="1" applyBorder="1" applyAlignment="1" applyProtection="1">
      <alignment vertical="center" wrapText="1"/>
      <protection hidden="1"/>
    </xf>
    <xf numFmtId="0" fontId="31" fillId="3" borderId="33" xfId="0" applyFont="1" applyFill="1" applyBorder="1" applyAlignment="1" applyProtection="1">
      <alignment vertical="top" wrapText="1"/>
      <protection hidden="1"/>
    </xf>
    <xf numFmtId="0" fontId="31" fillId="3" borderId="34" xfId="0" applyFont="1" applyFill="1" applyBorder="1" applyAlignment="1" applyProtection="1">
      <alignment vertical="center" wrapText="1"/>
      <protection hidden="1"/>
    </xf>
    <xf numFmtId="0" fontId="31" fillId="3" borderId="36" xfId="0" applyFont="1" applyFill="1" applyBorder="1" applyAlignment="1" applyProtection="1">
      <alignment vertical="center" wrapText="1"/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31" fillId="3" borderId="36" xfId="0" applyFont="1" applyFill="1" applyBorder="1" applyAlignment="1" applyProtection="1">
      <alignment vertical="top" wrapText="1"/>
      <protection hidden="1"/>
    </xf>
    <xf numFmtId="0" fontId="5" fillId="0" borderId="28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35" fillId="3" borderId="0" xfId="0" applyFont="1" applyFill="1" applyAlignment="1">
      <alignment vertical="center"/>
    </xf>
    <xf numFmtId="0" fontId="35" fillId="3" borderId="0" xfId="0" applyFont="1" applyFill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9" fillId="5" borderId="9" xfId="0" applyFont="1" applyFill="1" applyBorder="1" applyAlignment="1" applyProtection="1">
      <alignment horizontal="center" vertical="center"/>
      <protection locked="0"/>
    </xf>
    <xf numFmtId="0" fontId="39" fillId="5" borderId="9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38" fillId="2" borderId="1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0" fillId="3" borderId="0" xfId="0" applyFont="1" applyFill="1" applyAlignment="1">
      <alignment vertical="center"/>
    </xf>
    <xf numFmtId="0" fontId="40" fillId="3" borderId="0" xfId="0" applyFont="1" applyFill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2" fillId="2" borderId="12" xfId="0" applyFont="1" applyFill="1" applyBorder="1"/>
    <xf numFmtId="0" fontId="36" fillId="0" borderId="0" xfId="0" applyFont="1" applyAlignment="1">
      <alignment horizontal="center" vertical="center"/>
    </xf>
    <xf numFmtId="0" fontId="52" fillId="0" borderId="0" xfId="0" applyFont="1" applyAlignment="1" applyProtection="1">
      <alignment horizontal="left" vertical="top" wrapText="1"/>
      <protection locked="0"/>
    </xf>
    <xf numFmtId="0" fontId="5" fillId="0" borderId="56" xfId="0" applyFont="1" applyBorder="1" applyAlignment="1">
      <alignment horizontal="center" vertical="center" wrapText="1"/>
    </xf>
    <xf numFmtId="0" fontId="36" fillId="2" borderId="58" xfId="0" applyFont="1" applyFill="1" applyBorder="1"/>
    <xf numFmtId="0" fontId="36" fillId="2" borderId="12" xfId="0" applyFont="1" applyFill="1" applyBorder="1"/>
    <xf numFmtId="0" fontId="38" fillId="2" borderId="12" xfId="0" applyFont="1" applyFill="1" applyBorder="1" applyAlignment="1">
      <alignment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 wrapText="1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14" xfId="0" applyFont="1" applyBorder="1" applyAlignment="1" applyProtection="1">
      <alignment horizontal="left" vertical="center" wrapText="1"/>
      <protection locked="0"/>
    </xf>
    <xf numFmtId="0" fontId="45" fillId="0" borderId="14" xfId="0" applyFont="1" applyBorder="1" applyAlignment="1" applyProtection="1">
      <alignment horizontal="left" vertical="center"/>
      <protection locked="0"/>
    </xf>
    <xf numFmtId="0" fontId="45" fillId="0" borderId="2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left" vertical="center" wrapText="1"/>
      <protection locked="0"/>
    </xf>
    <xf numFmtId="0" fontId="45" fillId="0" borderId="2" xfId="0" applyFont="1" applyBorder="1" applyAlignment="1" applyProtection="1">
      <alignment horizontal="left" vertical="center"/>
      <protection locked="0"/>
    </xf>
    <xf numFmtId="0" fontId="45" fillId="0" borderId="51" xfId="0" applyFont="1" applyBorder="1" applyAlignment="1" applyProtection="1">
      <alignment horizontal="center" vertical="center"/>
      <protection locked="0"/>
    </xf>
    <xf numFmtId="0" fontId="45" fillId="0" borderId="19" xfId="0" applyFont="1" applyBorder="1" applyAlignment="1" applyProtection="1">
      <alignment horizontal="left" vertical="center" wrapText="1"/>
      <protection locked="0"/>
    </xf>
    <xf numFmtId="0" fontId="45" fillId="0" borderId="18" xfId="0" applyFont="1" applyBorder="1" applyAlignment="1" applyProtection="1">
      <alignment horizontal="left" vertical="center" wrapText="1"/>
      <protection locked="0"/>
    </xf>
    <xf numFmtId="0" fontId="45" fillId="0" borderId="7" xfId="0" applyFont="1" applyBorder="1" applyAlignment="1" applyProtection="1">
      <alignment horizontal="center" vertical="center"/>
      <protection locked="0"/>
    </xf>
    <xf numFmtId="0" fontId="45" fillId="0" borderId="21" xfId="0" applyFont="1" applyBorder="1" applyAlignment="1" applyProtection="1">
      <alignment horizontal="left" vertical="center" wrapText="1"/>
      <protection locked="0"/>
    </xf>
    <xf numFmtId="0" fontId="45" fillId="0" borderId="20" xfId="0" applyFont="1" applyBorder="1" applyAlignment="1" applyProtection="1">
      <alignment horizontal="left" vertical="center" wrapText="1"/>
      <protection locked="0"/>
    </xf>
    <xf numFmtId="0" fontId="45" fillId="0" borderId="18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0" fontId="36" fillId="0" borderId="0" xfId="0" applyFont="1" applyProtection="1">
      <protection locked="0"/>
    </xf>
    <xf numFmtId="0" fontId="51" fillId="6" borderId="28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6" fillId="0" borderId="1" xfId="0" applyFont="1" applyBorder="1" applyAlignment="1">
      <alignment horizontal="left"/>
    </xf>
    <xf numFmtId="0" fontId="55" fillId="0" borderId="28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top"/>
    </xf>
    <xf numFmtId="0" fontId="36" fillId="3" borderId="0" xfId="0" applyFont="1" applyFill="1" applyAlignment="1">
      <alignment vertical="center"/>
    </xf>
    <xf numFmtId="0" fontId="36" fillId="3" borderId="0" xfId="0" applyFont="1" applyFill="1" applyAlignment="1">
      <alignment horizontal="center" vertical="top"/>
    </xf>
    <xf numFmtId="0" fontId="46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left" vertical="center" wrapText="1"/>
    </xf>
    <xf numFmtId="0" fontId="40" fillId="6" borderId="2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9" fillId="6" borderId="39" xfId="0" applyFont="1" applyFill="1" applyBorder="1" applyAlignment="1">
      <alignment vertical="center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40" fillId="5" borderId="16" xfId="0" applyFont="1" applyFill="1" applyBorder="1" applyAlignment="1">
      <alignment horizontal="left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vertical="center" wrapText="1"/>
    </xf>
    <xf numFmtId="0" fontId="40" fillId="5" borderId="32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50" fillId="5" borderId="55" xfId="0" applyFont="1" applyFill="1" applyBorder="1" applyAlignment="1">
      <alignment vertical="center" wrapText="1"/>
    </xf>
    <xf numFmtId="0" fontId="40" fillId="5" borderId="55" xfId="0" applyFont="1" applyFill="1" applyBorder="1" applyAlignment="1">
      <alignment horizontal="center" vertical="center" wrapText="1"/>
    </xf>
    <xf numFmtId="0" fontId="40" fillId="5" borderId="33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0" fillId="9" borderId="18" xfId="0" applyFont="1" applyFill="1" applyBorder="1" applyAlignment="1">
      <alignment vertical="center" wrapText="1"/>
    </xf>
    <xf numFmtId="0" fontId="40" fillId="9" borderId="18" xfId="0" applyFont="1" applyFill="1" applyBorder="1" applyAlignment="1">
      <alignment horizontal="center" vertical="center" wrapText="1"/>
    </xf>
    <xf numFmtId="0" fontId="50" fillId="9" borderId="20" xfId="0" applyFont="1" applyFill="1" applyBorder="1" applyAlignment="1">
      <alignment vertical="center" wrapText="1"/>
    </xf>
    <xf numFmtId="0" fontId="40" fillId="9" borderId="20" xfId="0" applyFont="1" applyFill="1" applyBorder="1" applyAlignment="1">
      <alignment horizontal="center" vertical="center" wrapText="1"/>
    </xf>
    <xf numFmtId="0" fontId="40" fillId="9" borderId="20" xfId="0" applyFont="1" applyFill="1" applyBorder="1" applyAlignment="1">
      <alignment vertical="center" wrapText="1"/>
    </xf>
    <xf numFmtId="0" fontId="36" fillId="9" borderId="20" xfId="0" applyFont="1" applyFill="1" applyBorder="1" applyAlignment="1">
      <alignment horizontal="center" vertical="center"/>
    </xf>
    <xf numFmtId="0" fontId="40" fillId="9" borderId="33" xfId="0" applyFont="1" applyFill="1" applyBorder="1" applyAlignment="1">
      <alignment vertical="center" wrapText="1"/>
    </xf>
    <xf numFmtId="0" fontId="36" fillId="9" borderId="33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vertical="center" wrapText="1"/>
    </xf>
    <xf numFmtId="0" fontId="36" fillId="5" borderId="18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vertical="center" wrapText="1"/>
    </xf>
    <xf numFmtId="0" fontId="36" fillId="5" borderId="20" xfId="0" applyFont="1" applyFill="1" applyBorder="1" applyAlignment="1">
      <alignment horizontal="center" vertical="center"/>
    </xf>
    <xf numFmtId="0" fontId="40" fillId="5" borderId="33" xfId="0" applyFont="1" applyFill="1" applyBorder="1" applyAlignment="1">
      <alignment vertical="center" wrapText="1"/>
    </xf>
    <xf numFmtId="0" fontId="36" fillId="5" borderId="33" xfId="0" applyFont="1" applyFill="1" applyBorder="1" applyAlignment="1">
      <alignment horizontal="center" vertical="center"/>
    </xf>
    <xf numFmtId="0" fontId="36" fillId="9" borderId="18" xfId="0" applyFont="1" applyFill="1" applyBorder="1" applyAlignment="1">
      <alignment horizontal="center" vertical="center"/>
    </xf>
    <xf numFmtId="0" fontId="40" fillId="9" borderId="17" xfId="0" applyFont="1" applyFill="1" applyBorder="1" applyAlignment="1">
      <alignment vertical="center" wrapText="1"/>
    </xf>
    <xf numFmtId="0" fontId="36" fillId="9" borderId="17" xfId="0" applyFont="1" applyFill="1" applyBorder="1" applyAlignment="1">
      <alignment horizontal="center" vertical="center"/>
    </xf>
    <xf numFmtId="0" fontId="36" fillId="9" borderId="34" xfId="0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vertical="center" wrapText="1"/>
    </xf>
    <xf numFmtId="0" fontId="36" fillId="8" borderId="18" xfId="0" applyFont="1" applyFill="1" applyBorder="1" applyAlignment="1">
      <alignment horizontal="center" vertical="center"/>
    </xf>
    <xf numFmtId="0" fontId="40" fillId="8" borderId="20" xfId="0" applyFont="1" applyFill="1" applyBorder="1" applyAlignment="1">
      <alignment vertical="center" wrapText="1"/>
    </xf>
    <xf numFmtId="0" fontId="36" fillId="8" borderId="20" xfId="0" applyFont="1" applyFill="1" applyBorder="1" applyAlignment="1">
      <alignment horizontal="center" vertical="center"/>
    </xf>
    <xf numFmtId="0" fontId="40" fillId="8" borderId="33" xfId="0" applyFont="1" applyFill="1" applyBorder="1" applyAlignment="1">
      <alignment vertical="center" wrapText="1"/>
    </xf>
    <xf numFmtId="0" fontId="36" fillId="8" borderId="33" xfId="0" applyFont="1" applyFill="1" applyBorder="1" applyAlignment="1">
      <alignment horizontal="center" vertical="center"/>
    </xf>
    <xf numFmtId="0" fontId="40" fillId="9" borderId="23" xfId="0" applyFont="1" applyFill="1" applyBorder="1" applyAlignment="1">
      <alignment vertical="center" wrapText="1"/>
    </xf>
    <xf numFmtId="0" fontId="36" fillId="9" borderId="23" xfId="0" applyFont="1" applyFill="1" applyBorder="1" applyAlignment="1">
      <alignment horizontal="center" vertical="center"/>
    </xf>
    <xf numFmtId="0" fontId="40" fillId="9" borderId="27" xfId="0" applyFont="1" applyFill="1" applyBorder="1" applyAlignment="1">
      <alignment vertical="center" wrapText="1"/>
    </xf>
    <xf numFmtId="0" fontId="40" fillId="9" borderId="22" xfId="0" applyFont="1" applyFill="1" applyBorder="1" applyAlignment="1">
      <alignment vertical="center" wrapText="1"/>
    </xf>
    <xf numFmtId="0" fontId="40" fillId="9" borderId="36" xfId="0" applyFont="1" applyFill="1" applyBorder="1" applyAlignment="1">
      <alignment vertical="center" wrapText="1"/>
    </xf>
    <xf numFmtId="0" fontId="40" fillId="8" borderId="23" xfId="0" applyFont="1" applyFill="1" applyBorder="1" applyAlignment="1">
      <alignment vertical="center" wrapText="1"/>
    </xf>
    <xf numFmtId="0" fontId="36" fillId="8" borderId="23" xfId="0" applyFont="1" applyFill="1" applyBorder="1" applyAlignment="1">
      <alignment horizontal="center" vertical="center"/>
    </xf>
    <xf numFmtId="0" fontId="40" fillId="8" borderId="27" xfId="0" applyFont="1" applyFill="1" applyBorder="1" applyAlignment="1">
      <alignment vertical="center" wrapText="1"/>
    </xf>
    <xf numFmtId="0" fontId="36" fillId="8" borderId="17" xfId="0" applyFont="1" applyFill="1" applyBorder="1" applyAlignment="1">
      <alignment horizontal="center" vertical="center"/>
    </xf>
    <xf numFmtId="0" fontId="40" fillId="8" borderId="22" xfId="0" applyFont="1" applyFill="1" applyBorder="1" applyAlignment="1">
      <alignment vertical="center" wrapText="1"/>
    </xf>
    <xf numFmtId="0" fontId="40" fillId="8" borderId="34" xfId="0" applyFont="1" applyFill="1" applyBorder="1" applyAlignment="1">
      <alignment vertical="center" wrapText="1"/>
    </xf>
    <xf numFmtId="0" fontId="36" fillId="8" borderId="34" xfId="0" applyFont="1" applyFill="1" applyBorder="1" applyAlignment="1">
      <alignment horizontal="center" vertical="center"/>
    </xf>
    <xf numFmtId="0" fontId="40" fillId="9" borderId="26" xfId="0" applyFont="1" applyFill="1" applyBorder="1" applyAlignment="1">
      <alignment vertical="center" wrapText="1"/>
    </xf>
    <xf numFmtId="0" fontId="40" fillId="8" borderId="37" xfId="0" applyFont="1" applyFill="1" applyBorder="1" applyAlignment="1">
      <alignment vertical="center" wrapText="1"/>
    </xf>
    <xf numFmtId="0" fontId="40" fillId="8" borderId="36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/>
    <xf numFmtId="0" fontId="13" fillId="0" borderId="1" xfId="0" applyFont="1" applyBorder="1" applyAlignment="1">
      <alignment horizontal="left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vertical="center" wrapText="1"/>
    </xf>
    <xf numFmtId="0" fontId="40" fillId="6" borderId="2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 wrapText="1"/>
    </xf>
    <xf numFmtId="0" fontId="49" fillId="6" borderId="39" xfId="0" applyFont="1" applyFill="1" applyBorder="1" applyAlignment="1">
      <alignment vertical="center"/>
    </xf>
    <xf numFmtId="0" fontId="8" fillId="6" borderId="20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center" vertical="center" wrapText="1"/>
      <protection hidden="1"/>
    </xf>
    <xf numFmtId="0" fontId="29" fillId="6" borderId="8" xfId="0" applyFont="1" applyFill="1" applyBorder="1" applyAlignment="1" applyProtection="1">
      <alignment horizontal="center" vertical="center" wrapText="1"/>
      <protection hidden="1"/>
    </xf>
    <xf numFmtId="0" fontId="45" fillId="0" borderId="14" xfId="0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40" fillId="6" borderId="2" xfId="0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/>
    <xf numFmtId="0" fontId="57" fillId="0" borderId="0" xfId="1" applyFont="1"/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54" fillId="2" borderId="4" xfId="0" applyFont="1" applyFill="1" applyBorder="1" applyAlignment="1">
      <alignment horizontal="left" vertical="top"/>
    </xf>
    <xf numFmtId="0" fontId="54" fillId="2" borderId="42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0" fontId="53" fillId="2" borderId="4" xfId="0" applyFont="1" applyFill="1" applyBorder="1" applyAlignment="1">
      <alignment horizontal="left" vertical="top"/>
    </xf>
    <xf numFmtId="0" fontId="53" fillId="2" borderId="42" xfId="0" applyFont="1" applyFill="1" applyBorder="1" applyAlignment="1">
      <alignment horizontal="left" vertical="top"/>
    </xf>
    <xf numFmtId="0" fontId="23" fillId="0" borderId="10" xfId="0" applyFont="1" applyBorder="1" applyAlignment="1">
      <alignment horizontal="center" vertical="center" wrapText="1"/>
    </xf>
    <xf numFmtId="0" fontId="38" fillId="5" borderId="2" xfId="0" applyFont="1" applyFill="1" applyBorder="1" applyAlignment="1" applyProtection="1">
      <alignment horizontal="center" vertical="center"/>
      <protection locked="0"/>
    </xf>
    <xf numFmtId="0" fontId="49" fillId="6" borderId="39" xfId="0" applyFont="1" applyFill="1" applyBorder="1" applyAlignment="1" applyProtection="1">
      <alignment horizontal="center" vertical="center"/>
      <protection hidden="1"/>
    </xf>
    <xf numFmtId="0" fontId="49" fillId="6" borderId="43" xfId="0" applyFont="1" applyFill="1" applyBorder="1" applyAlignment="1" applyProtection="1">
      <alignment horizontal="center" vertical="center"/>
      <protection hidden="1"/>
    </xf>
    <xf numFmtId="0" fontId="36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0" fontId="29" fillId="6" borderId="39" xfId="0" applyFont="1" applyFill="1" applyBorder="1" applyAlignment="1" applyProtection="1">
      <alignment horizontal="center" vertical="center"/>
      <protection hidden="1"/>
    </xf>
    <xf numFmtId="0" fontId="29" fillId="6" borderId="43" xfId="0" applyFont="1" applyFill="1" applyBorder="1" applyAlignment="1" applyProtection="1">
      <alignment horizontal="center" vertical="center"/>
      <protection hidden="1"/>
    </xf>
    <xf numFmtId="0" fontId="53" fillId="2" borderId="4" xfId="0" applyFont="1" applyFill="1" applyBorder="1" applyAlignment="1" applyProtection="1">
      <alignment horizontal="left" vertical="top"/>
      <protection locked="0"/>
    </xf>
    <xf numFmtId="0" fontId="53" fillId="2" borderId="42" xfId="0" applyFont="1" applyFill="1" applyBorder="1" applyAlignment="1" applyProtection="1">
      <alignment horizontal="left" vertical="top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34" fillId="6" borderId="39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/>
    </xf>
    <xf numFmtId="0" fontId="34" fillId="6" borderId="43" xfId="0" applyFont="1" applyFill="1" applyBorder="1" applyAlignment="1">
      <alignment horizontal="center" vertical="center"/>
    </xf>
    <xf numFmtId="0" fontId="53" fillId="2" borderId="3" xfId="0" applyFont="1" applyFill="1" applyBorder="1" applyAlignment="1" applyProtection="1">
      <alignment horizontal="left" vertical="top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50" xfId="0" applyFont="1" applyBorder="1" applyAlignment="1" applyProtection="1">
      <alignment horizontal="center" vertical="center"/>
      <protection locked="0"/>
    </xf>
    <xf numFmtId="0" fontId="34" fillId="8" borderId="18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4" fillId="8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5" fillId="0" borderId="52" xfId="0" applyFont="1" applyBorder="1" applyAlignment="1" applyProtection="1">
      <alignment horizontal="center" vertical="center"/>
      <protection locked="0"/>
    </xf>
    <xf numFmtId="0" fontId="45" fillId="0" borderId="53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/>
    </xf>
    <xf numFmtId="0" fontId="34" fillId="8" borderId="35" xfId="0" applyFont="1" applyFill="1" applyBorder="1" applyAlignment="1">
      <alignment horizontal="center" vertical="center" wrapText="1"/>
    </xf>
    <xf numFmtId="0" fontId="34" fillId="8" borderId="23" xfId="0" applyFont="1" applyFill="1" applyBorder="1" applyAlignment="1">
      <alignment horizontal="center" vertical="center" wrapText="1"/>
    </xf>
    <xf numFmtId="0" fontId="34" fillId="8" borderId="34" xfId="0" applyFont="1" applyFill="1" applyBorder="1" applyAlignment="1">
      <alignment horizontal="center" vertical="center" wrapText="1"/>
    </xf>
    <xf numFmtId="0" fontId="34" fillId="9" borderId="35" xfId="0" applyFont="1" applyFill="1" applyBorder="1" applyAlignment="1">
      <alignment horizontal="center" vertical="center" wrapText="1"/>
    </xf>
    <xf numFmtId="0" fontId="34" fillId="9" borderId="23" xfId="0" applyFont="1" applyFill="1" applyBorder="1" applyAlignment="1">
      <alignment horizontal="center" vertical="center" wrapText="1"/>
    </xf>
    <xf numFmtId="0" fontId="34" fillId="9" borderId="3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top"/>
    </xf>
    <xf numFmtId="0" fontId="34" fillId="5" borderId="23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4" fillId="5" borderId="54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C00031"/>
      <color rgb="FFC00000"/>
      <color rgb="FFFF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nzcp.org/professional-standards/recertification/" TargetMode="External"/><Relationship Id="rId1" Type="http://schemas.openxmlformats.org/officeDocument/2006/relationships/hyperlink" Target="https://anzcp.org/professional-standards/recertific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628B-81C4-4C51-9AD8-1799993801CB}">
  <dimension ref="A1:W57"/>
  <sheetViews>
    <sheetView showGridLines="0" tabSelected="1" topLeftCell="A3" workbookViewId="0">
      <selection activeCell="H15" sqref="H15"/>
    </sheetView>
  </sheetViews>
  <sheetFormatPr baseColWidth="10" defaultColWidth="0" defaultRowHeight="0" customHeight="1" zeroHeight="1" x14ac:dyDescent="0.2"/>
  <cols>
    <col min="1" max="1" width="4.5" customWidth="1"/>
    <col min="2" max="2" width="7.5" customWidth="1"/>
    <col min="3" max="3" width="16.1640625" customWidth="1"/>
    <col min="4" max="4" width="23.83203125" customWidth="1"/>
    <col min="5" max="5" width="27.5" customWidth="1"/>
    <col min="6" max="6" width="23.83203125" customWidth="1"/>
    <col min="7" max="7" width="42.6640625" customWidth="1"/>
    <col min="8" max="8" width="27.1640625" customWidth="1"/>
    <col min="9" max="9" width="9.1640625" customWidth="1"/>
    <col min="10" max="10" width="50.6640625" customWidth="1"/>
    <col min="11" max="12" width="13.6640625" customWidth="1"/>
    <col min="13" max="13" width="22.6640625" customWidth="1"/>
    <col min="14" max="14" width="19.5" customWidth="1"/>
    <col min="15" max="15" width="9.1640625" customWidth="1"/>
    <col min="16" max="30" width="9.1640625"/>
  </cols>
  <sheetData>
    <row r="1" spans="1:23" ht="15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3" ht="100" customHeight="1" x14ac:dyDescent="0.2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J2" s="46"/>
      <c r="K2" s="46"/>
      <c r="L2" s="46"/>
    </row>
    <row r="3" spans="1:23" ht="28.5" customHeight="1" x14ac:dyDescent="0.2">
      <c r="A3" s="46"/>
      <c r="B3" s="198" t="s">
        <v>0</v>
      </c>
      <c r="C3" s="198"/>
      <c r="D3" s="198"/>
      <c r="E3" s="198"/>
      <c r="F3" s="198"/>
      <c r="G3" s="198"/>
      <c r="H3" s="198"/>
      <c r="I3" s="46"/>
      <c r="J3" s="46"/>
      <c r="K3" s="46"/>
      <c r="L3" s="46"/>
      <c r="O3" s="1"/>
    </row>
    <row r="4" spans="1:23" ht="12.75" customHeight="1" x14ac:dyDescent="0.2">
      <c r="A4" s="46"/>
      <c r="B4" s="87"/>
      <c r="C4" s="87"/>
      <c r="D4" s="87"/>
      <c r="E4" s="87"/>
      <c r="F4" s="87"/>
      <c r="G4" s="87"/>
      <c r="H4" s="87"/>
      <c r="I4" s="46"/>
      <c r="J4" s="46"/>
      <c r="K4" s="46"/>
      <c r="L4" s="46"/>
      <c r="O4" s="1"/>
    </row>
    <row r="5" spans="1:23" ht="19.5" customHeight="1" x14ac:dyDescent="0.2">
      <c r="A5" s="46"/>
      <c r="B5" s="199"/>
      <c r="C5" s="199"/>
      <c r="D5" s="199"/>
      <c r="E5" s="199"/>
      <c r="F5" s="199"/>
      <c r="G5" s="199"/>
      <c r="H5" s="199"/>
      <c r="I5" s="46"/>
      <c r="J5" s="46"/>
      <c r="K5" s="46"/>
      <c r="L5" s="46"/>
      <c r="O5" s="2"/>
    </row>
    <row r="6" spans="1:23" ht="16" x14ac:dyDescent="0.2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J6" s="46"/>
      <c r="K6" s="46"/>
      <c r="L6" s="46"/>
      <c r="O6" s="3"/>
    </row>
    <row r="7" spans="1:23" ht="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23" ht="15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23" ht="30.75" customHeight="1" x14ac:dyDescent="0.2">
      <c r="A9" s="46"/>
      <c r="B9" s="201" t="s">
        <v>2</v>
      </c>
      <c r="C9" s="202"/>
      <c r="D9" s="203"/>
      <c r="E9" s="203"/>
      <c r="F9" s="203"/>
      <c r="G9" s="204"/>
      <c r="H9" s="42" t="s">
        <v>3</v>
      </c>
      <c r="I9" s="47"/>
      <c r="J9" s="47"/>
      <c r="K9" s="47"/>
      <c r="L9" s="46"/>
    </row>
    <row r="10" spans="1:23" ht="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23" ht="23.25" customHeight="1" x14ac:dyDescent="0.2">
      <c r="A11" s="46"/>
      <c r="B11" s="190" t="s">
        <v>4</v>
      </c>
      <c r="C11" s="191"/>
      <c r="D11" s="191"/>
      <c r="E11" s="191"/>
      <c r="F11" s="191"/>
      <c r="G11" s="191"/>
      <c r="H11" s="192"/>
      <c r="I11" s="46"/>
      <c r="J11" s="46"/>
      <c r="K11" s="46"/>
      <c r="L11" s="46"/>
    </row>
    <row r="12" spans="1:23" ht="19.5" customHeight="1" x14ac:dyDescent="0.2">
      <c r="A12" s="46"/>
      <c r="B12" s="193"/>
      <c r="C12" s="194"/>
      <c r="D12" s="194"/>
      <c r="E12" s="194"/>
      <c r="F12" s="194"/>
      <c r="G12" s="194"/>
      <c r="H12" s="195"/>
      <c r="I12" s="46"/>
      <c r="J12" s="46"/>
      <c r="K12" s="46"/>
      <c r="L12" s="46"/>
    </row>
    <row r="13" spans="1:23" ht="15" x14ac:dyDescent="0.2">
      <c r="A13" s="46"/>
      <c r="B13" s="196"/>
      <c r="C13" s="196"/>
      <c r="D13" s="196"/>
      <c r="E13" s="196"/>
      <c r="F13" s="196"/>
      <c r="G13" s="196"/>
      <c r="H13" s="196"/>
      <c r="I13" s="46"/>
      <c r="J13" s="46"/>
      <c r="K13" s="46"/>
      <c r="L13" s="46"/>
    </row>
    <row r="14" spans="1:23" ht="20" x14ac:dyDescent="0.25">
      <c r="A14" s="46"/>
      <c r="B14" s="88" t="s">
        <v>5</v>
      </c>
      <c r="C14" s="88"/>
      <c r="D14" s="88"/>
      <c r="E14" s="88"/>
      <c r="F14" s="88"/>
      <c r="G14" s="88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</row>
    <row r="15" spans="1:23" ht="19" x14ac:dyDescent="0.25">
      <c r="A15" s="46"/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spans="1:23" ht="18.75" customHeight="1" x14ac:dyDescent="0.25">
      <c r="A16" s="46"/>
      <c r="B16" s="188" t="s">
        <v>6</v>
      </c>
      <c r="C16" s="92" t="s">
        <v>7</v>
      </c>
      <c r="D16" s="93"/>
      <c r="E16" s="93"/>
      <c r="F16" s="93"/>
      <c r="G16" s="93"/>
      <c r="H16" s="93"/>
      <c r="I16" s="93"/>
      <c r="J16" s="93"/>
      <c r="K16" s="93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spans="1:23" ht="18.75" customHeight="1" x14ac:dyDescent="0.25">
      <c r="A17" s="46"/>
      <c r="B17" s="188" t="s">
        <v>8</v>
      </c>
      <c r="C17" s="93" t="s">
        <v>9</v>
      </c>
      <c r="D17" s="93"/>
      <c r="E17" s="93"/>
      <c r="F17" s="93"/>
      <c r="G17" s="93"/>
      <c r="H17" s="93"/>
      <c r="I17" s="93"/>
      <c r="J17" s="93"/>
      <c r="K17" s="93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</row>
    <row r="18" spans="1:23" ht="18.75" customHeight="1" x14ac:dyDescent="0.25">
      <c r="A18" s="46"/>
      <c r="B18" s="188" t="s">
        <v>10</v>
      </c>
      <c r="C18" s="93" t="s">
        <v>11</v>
      </c>
      <c r="D18" s="93"/>
      <c r="E18" s="93"/>
      <c r="F18" s="93"/>
      <c r="G18" s="93"/>
      <c r="H18" s="93"/>
      <c r="I18" s="93"/>
      <c r="J18" s="93"/>
      <c r="K18" s="93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</row>
    <row r="19" spans="1:23" s="4" customFormat="1" ht="18.75" customHeight="1" x14ac:dyDescent="0.25">
      <c r="A19" s="48"/>
      <c r="B19" s="188" t="s">
        <v>12</v>
      </c>
      <c r="C19" s="93" t="s">
        <v>13</v>
      </c>
      <c r="D19" s="93"/>
      <c r="E19" s="93"/>
      <c r="F19" s="93"/>
      <c r="G19" s="93"/>
      <c r="H19" s="93"/>
      <c r="I19" s="93"/>
      <c r="J19" s="93"/>
      <c r="K19" s="93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</row>
    <row r="20" spans="1:23" s="4" customFormat="1" ht="18.75" customHeight="1" x14ac:dyDescent="0.25">
      <c r="A20" s="48"/>
      <c r="B20" s="188" t="s">
        <v>14</v>
      </c>
      <c r="C20" s="95" t="s">
        <v>15</v>
      </c>
      <c r="D20" s="95"/>
      <c r="E20" s="95"/>
      <c r="F20" s="95"/>
      <c r="G20" s="95"/>
      <c r="H20" s="95"/>
      <c r="I20" s="95"/>
      <c r="J20" s="95"/>
      <c r="K20" s="95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</row>
    <row r="21" spans="1:23" s="4" customFormat="1" ht="18.75" customHeight="1" x14ac:dyDescent="0.25">
      <c r="A21" s="48"/>
      <c r="B21" s="188" t="s">
        <v>16</v>
      </c>
      <c r="C21" s="93" t="s">
        <v>17</v>
      </c>
      <c r="D21" s="93"/>
      <c r="E21" s="93"/>
      <c r="F21" s="93"/>
      <c r="G21" s="93"/>
      <c r="H21" s="93"/>
      <c r="I21" s="93"/>
      <c r="J21" s="93"/>
      <c r="K21" s="93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s="4" customFormat="1" ht="18.75" customHeight="1" x14ac:dyDescent="0.25">
      <c r="A22" s="48"/>
      <c r="B22" s="188" t="s">
        <v>18</v>
      </c>
      <c r="C22" s="93" t="s">
        <v>19</v>
      </c>
      <c r="D22" s="93"/>
      <c r="E22" s="93"/>
      <c r="F22" s="93"/>
      <c r="G22" s="93"/>
      <c r="H22" s="93"/>
      <c r="I22" s="93"/>
      <c r="J22" s="93"/>
      <c r="K22" s="93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s="4" customFormat="1" ht="18.75" customHeight="1" x14ac:dyDescent="0.25">
      <c r="A23" s="48"/>
      <c r="B23" s="188" t="s">
        <v>20</v>
      </c>
      <c r="C23" s="93" t="s">
        <v>21</v>
      </c>
      <c r="D23" s="93"/>
      <c r="E23" s="93"/>
      <c r="F23" s="93"/>
      <c r="G23" s="93"/>
      <c r="H23" s="93"/>
      <c r="I23" s="93"/>
      <c r="J23" s="93"/>
      <c r="K23" s="93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</row>
    <row r="24" spans="1:23" s="4" customFormat="1" ht="18.75" customHeight="1" x14ac:dyDescent="0.25">
      <c r="A24" s="48"/>
      <c r="B24" s="188"/>
      <c r="C24" s="189" t="s">
        <v>22</v>
      </c>
      <c r="D24" s="93"/>
      <c r="E24" s="93"/>
      <c r="F24" s="93"/>
      <c r="G24" s="93"/>
      <c r="H24" s="93"/>
      <c r="I24" s="93"/>
      <c r="J24" s="93"/>
      <c r="K24" s="93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s="4" customFormat="1" ht="18.75" customHeight="1" x14ac:dyDescent="0.25">
      <c r="A25" s="48"/>
      <c r="B25" s="188" t="s">
        <v>23</v>
      </c>
      <c r="C25" s="93" t="s">
        <v>24</v>
      </c>
      <c r="D25" s="93"/>
      <c r="E25" s="93"/>
      <c r="F25" s="93"/>
      <c r="G25" s="93"/>
      <c r="H25" s="93"/>
      <c r="I25" s="93"/>
      <c r="J25" s="93"/>
      <c r="K25" s="93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s="4" customFormat="1" ht="18.75" customHeight="1" x14ac:dyDescent="0.25">
      <c r="A26" s="48"/>
      <c r="B26" s="188" t="s">
        <v>25</v>
      </c>
      <c r="C26" s="93" t="s">
        <v>26</v>
      </c>
      <c r="D26" s="93"/>
      <c r="E26" s="93"/>
      <c r="F26" s="93"/>
      <c r="G26" s="93"/>
      <c r="H26" s="93"/>
      <c r="I26" s="93"/>
      <c r="J26" s="93"/>
      <c r="K26" s="93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</row>
    <row r="27" spans="1:23" s="4" customFormat="1" ht="35" customHeight="1" x14ac:dyDescent="0.25">
      <c r="A27" s="48"/>
      <c r="B27" s="91"/>
      <c r="C27"/>
      <c r="D27" s="93"/>
      <c r="E27" s="93"/>
      <c r="F27" s="93"/>
      <c r="G27" s="93"/>
      <c r="H27" s="93"/>
      <c r="I27" s="93"/>
      <c r="J27" s="93"/>
      <c r="K27" s="93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s="4" customFormat="1" ht="35" customHeight="1" x14ac:dyDescent="0.25">
      <c r="A28" s="48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pans="1:23" s="4" customFormat="1" ht="35" customHeight="1" x14ac:dyDescent="0.25">
      <c r="A29" s="48"/>
      <c r="B29" s="88" t="s">
        <v>27</v>
      </c>
      <c r="C29" s="88"/>
      <c r="D29" s="88"/>
      <c r="E29" s="88"/>
      <c r="F29" s="88"/>
      <c r="G29" s="88"/>
      <c r="H29" s="88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spans="1:23" s="4" customFormat="1" ht="35" customHeight="1" x14ac:dyDescent="0.25">
      <c r="A30" s="48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s="4" customFormat="1" ht="19" x14ac:dyDescent="0.25">
      <c r="A31" s="48"/>
      <c r="B31" s="90"/>
      <c r="C31" s="94" t="s">
        <v>28</v>
      </c>
      <c r="D31" s="93"/>
      <c r="E31" s="93"/>
      <c r="F31" s="93"/>
      <c r="G31" s="93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s="4" customFormat="1" ht="19" x14ac:dyDescent="0.25">
      <c r="A32" s="48"/>
      <c r="B32" s="90"/>
      <c r="C32" s="94"/>
      <c r="D32" s="93"/>
      <c r="E32" s="93"/>
      <c r="F32" s="93"/>
      <c r="G32" s="93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3" s="4" customFormat="1" ht="19" x14ac:dyDescent="0.25">
      <c r="A33" s="48"/>
      <c r="B33" s="90"/>
      <c r="C33" s="94" t="s">
        <v>29</v>
      </c>
      <c r="D33" s="93"/>
      <c r="E33" s="93"/>
      <c r="F33" s="93"/>
      <c r="G33" s="93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3" s="4" customFormat="1" ht="19" x14ac:dyDescent="0.25">
      <c r="A34" s="48"/>
      <c r="B34" s="90"/>
      <c r="C34" s="94" t="s">
        <v>30</v>
      </c>
      <c r="D34" s="93"/>
      <c r="E34" s="93"/>
      <c r="F34" s="93"/>
      <c r="G34" s="93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spans="1:23" s="4" customFormat="1" ht="19" x14ac:dyDescent="0.25">
      <c r="A35" s="48"/>
      <c r="B35" s="90"/>
      <c r="C35" s="94" t="s">
        <v>31</v>
      </c>
      <c r="D35" s="93"/>
      <c r="E35" s="93"/>
      <c r="F35" s="93"/>
      <c r="G35" s="93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  <row r="36" spans="1:23" s="4" customFormat="1" ht="19" x14ac:dyDescent="0.25">
      <c r="A36" s="48"/>
      <c r="B36" s="90"/>
      <c r="C36" s="94" t="s">
        <v>32</v>
      </c>
      <c r="D36" s="93"/>
      <c r="E36" s="93"/>
      <c r="F36" s="93"/>
      <c r="G36" s="93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</row>
    <row r="37" spans="1:23" s="4" customFormat="1" ht="19" x14ac:dyDescent="0.25">
      <c r="A37" s="48"/>
      <c r="B37" s="90"/>
      <c r="C37" s="94"/>
      <c r="D37" s="93"/>
      <c r="E37" s="93"/>
      <c r="F37" s="93"/>
      <c r="G37" s="93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</row>
    <row r="38" spans="1:23" s="4" customFormat="1" ht="19" x14ac:dyDescent="0.25">
      <c r="A38" s="48"/>
      <c r="B38" s="91"/>
      <c r="C38" s="94" t="s">
        <v>33</v>
      </c>
      <c r="D38" s="93"/>
      <c r="E38" s="93"/>
      <c r="F38" s="93"/>
      <c r="G38" s="93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39" spans="1:23" s="4" customFormat="1" ht="19" x14ac:dyDescent="0.25">
      <c r="A39" s="48"/>
      <c r="B39" s="91"/>
      <c r="C39" s="94" t="s">
        <v>34</v>
      </c>
      <c r="D39" s="93"/>
      <c r="E39" s="93"/>
      <c r="F39" s="93"/>
      <c r="G39" s="93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1:23" s="4" customFormat="1" ht="19" x14ac:dyDescent="0.25">
      <c r="A40" s="48"/>
      <c r="B40" s="91"/>
      <c r="C40" s="94" t="s">
        <v>35</v>
      </c>
      <c r="D40" s="93"/>
      <c r="E40" s="93"/>
      <c r="F40" s="93"/>
      <c r="G40" s="93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</row>
    <row r="41" spans="1:23" s="4" customFormat="1" ht="19" x14ac:dyDescent="0.25">
      <c r="A41" s="48"/>
      <c r="B41" s="90"/>
      <c r="C41" s="94" t="s">
        <v>36</v>
      </c>
      <c r="D41" s="93"/>
      <c r="E41" s="93"/>
      <c r="F41" s="93"/>
      <c r="G41" s="93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</row>
    <row r="42" spans="1:23" s="4" customFormat="1" ht="35" customHeight="1" x14ac:dyDescent="0.25">
      <c r="A42" s="48"/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</row>
    <row r="43" spans="1:23" s="4" customFormat="1" ht="35" customHeight="1" x14ac:dyDescent="0.25">
      <c r="A43" s="48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</row>
    <row r="44" spans="1:23" s="4" customFormat="1" ht="35" customHeight="1" x14ac:dyDescent="0.25">
      <c r="A44" s="48"/>
      <c r="B44" s="88" t="s">
        <v>37</v>
      </c>
      <c r="C44" s="88"/>
      <c r="D44" s="88"/>
      <c r="E44" s="88"/>
      <c r="F44" s="88"/>
      <c r="G44" s="88"/>
      <c r="H44" s="88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s="4" customFormat="1" ht="35" customHeight="1" x14ac:dyDescent="0.25">
      <c r="A45" s="48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</row>
    <row r="46" spans="1:23" s="4" customFormat="1" ht="19" x14ac:dyDescent="0.25">
      <c r="A46" s="48"/>
      <c r="B46" s="91"/>
      <c r="C46" s="94" t="s">
        <v>38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</row>
    <row r="47" spans="1:23" s="4" customFormat="1" ht="19" x14ac:dyDescent="0.25">
      <c r="A47" s="48"/>
      <c r="B47" s="91"/>
      <c r="C47" s="189" t="s">
        <v>22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</row>
    <row r="48" spans="1:23" s="4" customFormat="1" ht="20.25" customHeight="1" x14ac:dyDescent="0.25">
      <c r="B48" s="9"/>
      <c r="C48" s="94" t="s">
        <v>39</v>
      </c>
      <c r="D48" s="11"/>
      <c r="E48" s="11"/>
      <c r="F48" s="10"/>
      <c r="G48" s="10"/>
      <c r="H48" s="10"/>
    </row>
    <row r="49" spans="2:8" s="4" customFormat="1" ht="20.25" customHeight="1" x14ac:dyDescent="0.2">
      <c r="B49" s="9"/>
      <c r="C49" s="10"/>
      <c r="D49" s="11"/>
      <c r="E49" s="11"/>
      <c r="F49" s="10"/>
      <c r="G49" s="10"/>
      <c r="H49" s="10"/>
    </row>
    <row r="50" spans="2:8" ht="15" customHeight="1" x14ac:dyDescent="0.2"/>
    <row r="51" spans="2:8" ht="15" customHeight="1" x14ac:dyDescent="0.2"/>
    <row r="52" spans="2:8" ht="15" customHeight="1" x14ac:dyDescent="0.2"/>
    <row r="53" spans="2:8" ht="15" customHeight="1" x14ac:dyDescent="0.2"/>
    <row r="54" spans="2:8" ht="15" customHeight="1" x14ac:dyDescent="0.2"/>
    <row r="55" spans="2:8" ht="15" customHeight="1" x14ac:dyDescent="0.2"/>
    <row r="56" spans="2:8" ht="15" customHeight="1" x14ac:dyDescent="0.2"/>
    <row r="57" spans="2:8" ht="15" customHeight="1" x14ac:dyDescent="0.2"/>
  </sheetData>
  <sheetProtection algorithmName="SHA-512" hashValue="U718JZ6VQa61AdFIhWPCR+c3JFCiiiPMR9KIsyRmt2lTgJ88qh4CSsu8HQzrlH31hnk/1QPpjlzjuBz4PqcApg==" saltValue="xdqI/OfscK4NaMiruYO1Ug==" spinCount="100000" sheet="1" objects="1" scenarios="1" formatCells="0" formatColumns="0" formatRows="0" insertColumns="0" insertRows="0" insertHyperlinks="0"/>
  <protectedRanges>
    <protectedRange sqref="D9:G9" name="Name"/>
  </protectedRanges>
  <mergeCells count="8">
    <mergeCell ref="B11:H12"/>
    <mergeCell ref="B13:H13"/>
    <mergeCell ref="B2:H2"/>
    <mergeCell ref="B3:H3"/>
    <mergeCell ref="B5:H5"/>
    <mergeCell ref="B6:H6"/>
    <mergeCell ref="B9:C9"/>
    <mergeCell ref="D9:G9"/>
  </mergeCells>
  <hyperlinks>
    <hyperlink ref="C24" r:id="rId1" xr:uid="{33416A67-B08C-4404-9AF5-7067896D7665}"/>
    <hyperlink ref="C47" r:id="rId2" xr:uid="{5B034FEF-9412-473C-8108-6223F60AE5CF}"/>
  </hyperlinks>
  <pageMargins left="0.7" right="0.7" top="0.75" bottom="0.75" header="0.3" footer="0.3"/>
  <ignoredErrors>
    <ignoredError sqref="B16: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7841-1637-4424-8BA8-4E8C6C8F3D78}">
  <dimension ref="A1:R135"/>
  <sheetViews>
    <sheetView showGridLines="0" zoomScaleNormal="100" workbookViewId="0">
      <selection activeCell="I29" sqref="I29"/>
    </sheetView>
  </sheetViews>
  <sheetFormatPr baseColWidth="10" defaultColWidth="0" defaultRowHeight="0" customHeight="1" zeroHeight="1" x14ac:dyDescent="0.2"/>
  <cols>
    <col min="1" max="1" width="4.5" customWidth="1"/>
    <col min="2" max="2" width="7.5" customWidth="1"/>
    <col min="3" max="3" width="16.1640625" customWidth="1"/>
    <col min="4" max="4" width="23.83203125" customWidth="1"/>
    <col min="5" max="5" width="27.5" customWidth="1"/>
    <col min="6" max="6" width="23.83203125" customWidth="1"/>
    <col min="7" max="7" width="42.6640625" customWidth="1"/>
    <col min="8" max="8" width="27.1640625" customWidth="1"/>
    <col min="9" max="9" width="9.1640625" customWidth="1"/>
    <col min="10" max="10" width="50.6640625" customWidth="1"/>
    <col min="11" max="12" width="13.6640625" customWidth="1"/>
    <col min="13" max="13" width="22.6640625" customWidth="1"/>
    <col min="14" max="14" width="19.5" customWidth="1"/>
    <col min="15" max="15" width="9.1640625" customWidth="1"/>
  </cols>
  <sheetData>
    <row r="1" spans="1:16" ht="15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6" ht="100" customHeight="1" x14ac:dyDescent="0.2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J2" s="46"/>
      <c r="K2" s="46"/>
      <c r="L2" s="46"/>
    </row>
    <row r="3" spans="1:16" ht="28.5" customHeight="1" x14ac:dyDescent="0.2">
      <c r="A3" s="46"/>
      <c r="B3" s="198" t="s">
        <v>40</v>
      </c>
      <c r="C3" s="198"/>
      <c r="D3" s="198"/>
      <c r="E3" s="198"/>
      <c r="F3" s="198"/>
      <c r="G3" s="198"/>
      <c r="H3" s="198"/>
      <c r="I3" s="46"/>
      <c r="J3" s="46"/>
      <c r="K3" s="46"/>
      <c r="L3" s="46"/>
      <c r="O3" s="1"/>
    </row>
    <row r="4" spans="1:16" ht="12.75" customHeight="1" x14ac:dyDescent="0.2">
      <c r="A4" s="46"/>
      <c r="B4" s="87"/>
      <c r="C4" s="87"/>
      <c r="D4" s="87"/>
      <c r="E4" s="87"/>
      <c r="F4" s="87"/>
      <c r="G4" s="87"/>
      <c r="H4" s="87"/>
      <c r="I4" s="46"/>
      <c r="J4" s="46"/>
      <c r="K4" s="46"/>
      <c r="L4" s="46"/>
      <c r="O4" s="1"/>
    </row>
    <row r="5" spans="1:16" ht="19.5" customHeight="1" x14ac:dyDescent="0.2">
      <c r="A5" s="46"/>
      <c r="B5" s="199" t="s">
        <v>41</v>
      </c>
      <c r="C5" s="199"/>
      <c r="D5" s="199"/>
      <c r="E5" s="199"/>
      <c r="F5" s="199"/>
      <c r="G5" s="199"/>
      <c r="H5" s="199"/>
      <c r="I5" s="46"/>
      <c r="J5" s="46"/>
      <c r="K5" s="46"/>
      <c r="L5" s="46"/>
      <c r="O5" s="2"/>
    </row>
    <row r="6" spans="1:16" ht="16" x14ac:dyDescent="0.2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J6" s="46"/>
      <c r="K6" s="46"/>
      <c r="L6" s="46"/>
      <c r="O6" s="3"/>
    </row>
    <row r="7" spans="1:16" ht="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6" ht="15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6" ht="30.75" customHeight="1" x14ac:dyDescent="0.2">
      <c r="A9" s="46"/>
      <c r="B9" s="201" t="s">
        <v>2</v>
      </c>
      <c r="C9" s="202"/>
      <c r="D9" s="207"/>
      <c r="E9" s="207"/>
      <c r="F9" s="207"/>
      <c r="G9" s="208"/>
      <c r="H9" s="98" t="s">
        <v>3</v>
      </c>
      <c r="I9" s="47"/>
      <c r="J9" s="47"/>
      <c r="K9" s="47"/>
      <c r="L9" s="46"/>
    </row>
    <row r="10" spans="1:16" ht="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6" ht="15" x14ac:dyDescent="0.2">
      <c r="A11" s="46"/>
      <c r="B11" s="205" t="s">
        <v>42</v>
      </c>
      <c r="C11" s="205"/>
      <c r="D11" s="205"/>
      <c r="E11" s="205"/>
      <c r="F11" s="205"/>
      <c r="G11" s="205"/>
      <c r="H11" s="205"/>
      <c r="I11" s="46"/>
      <c r="J11" s="46"/>
      <c r="K11" s="46"/>
      <c r="L11" s="46"/>
    </row>
    <row r="12" spans="1:16" s="4" customFormat="1" ht="24.75" customHeight="1" x14ac:dyDescent="0.2">
      <c r="A12" s="48"/>
      <c r="B12" s="210" t="s">
        <v>43</v>
      </c>
      <c r="C12" s="210"/>
      <c r="D12" s="210"/>
      <c r="E12" s="49" t="s">
        <v>44</v>
      </c>
      <c r="F12" s="5" t="s">
        <v>45</v>
      </c>
      <c r="G12" s="182">
        <f>K47</f>
        <v>0</v>
      </c>
      <c r="H12" s="209" t="s">
        <v>46</v>
      </c>
      <c r="I12" s="56"/>
      <c r="J12" s="56"/>
      <c r="K12" s="56"/>
      <c r="L12" s="56"/>
      <c r="M12" s="56"/>
      <c r="N12" s="56"/>
      <c r="O12" s="56"/>
      <c r="P12" s="56"/>
    </row>
    <row r="13" spans="1:16" s="4" customFormat="1" ht="24.75" customHeight="1" x14ac:dyDescent="0.2">
      <c r="A13" s="48"/>
      <c r="B13" s="210" t="s">
        <v>47</v>
      </c>
      <c r="C13" s="210"/>
      <c r="D13" s="210"/>
      <c r="E13" s="50" t="s">
        <v>48</v>
      </c>
      <c r="F13" s="5" t="s">
        <v>45</v>
      </c>
      <c r="G13" s="183">
        <f>'2. Non Core Perfusion Activity '!G13</f>
        <v>0</v>
      </c>
      <c r="H13" s="209"/>
      <c r="I13" s="56"/>
      <c r="J13" s="56"/>
      <c r="K13" s="56"/>
      <c r="L13" s="56"/>
      <c r="M13" s="56"/>
      <c r="N13" s="56"/>
      <c r="O13" s="56"/>
      <c r="P13" s="56"/>
    </row>
    <row r="14" spans="1:16" s="4" customFormat="1" ht="24.75" customHeight="1" x14ac:dyDescent="0.2">
      <c r="A14" s="48"/>
      <c r="B14" s="210" t="s">
        <v>49</v>
      </c>
      <c r="C14" s="210"/>
      <c r="D14" s="210"/>
      <c r="E14" s="49" t="s">
        <v>50</v>
      </c>
      <c r="F14" s="5" t="s">
        <v>45</v>
      </c>
      <c r="G14" s="184">
        <f>G12+G13</f>
        <v>0</v>
      </c>
      <c r="H14" s="209"/>
      <c r="I14" s="56"/>
      <c r="J14" s="56"/>
      <c r="K14" s="56"/>
      <c r="L14" s="56"/>
      <c r="M14" s="56"/>
      <c r="N14" s="56"/>
      <c r="O14" s="56"/>
      <c r="P14" s="56"/>
    </row>
    <row r="15" spans="1:16" s="4" customFormat="1" ht="24.75" customHeight="1" x14ac:dyDescent="0.2">
      <c r="A15" s="48"/>
      <c r="B15" s="210" t="s">
        <v>51</v>
      </c>
      <c r="C15" s="210"/>
      <c r="D15" s="210"/>
      <c r="E15" s="49" t="s">
        <v>52</v>
      </c>
      <c r="F15" s="5" t="s">
        <v>45</v>
      </c>
      <c r="G15" s="184">
        <f>'3. Professional Activity'!G15</f>
        <v>0</v>
      </c>
      <c r="H15" s="209"/>
      <c r="I15" s="56"/>
      <c r="J15" s="56"/>
      <c r="K15" s="56"/>
      <c r="L15" s="56"/>
      <c r="M15" s="56"/>
      <c r="N15" s="56"/>
      <c r="O15" s="56"/>
      <c r="P15" s="56"/>
    </row>
    <row r="16" spans="1:16" ht="15" x14ac:dyDescent="0.2">
      <c r="A16" s="46"/>
      <c r="B16" s="46"/>
      <c r="C16" s="51"/>
      <c r="D16" s="51"/>
      <c r="E16" s="51"/>
      <c r="F16" s="52"/>
      <c r="G16" s="52"/>
      <c r="H16" s="52"/>
      <c r="I16" s="46"/>
      <c r="J16" s="46"/>
      <c r="K16" s="46"/>
      <c r="L16" s="46"/>
    </row>
    <row r="17" spans="1:18" ht="15" x14ac:dyDescent="0.2">
      <c r="A17" s="46"/>
      <c r="B17" s="196" t="s">
        <v>53</v>
      </c>
      <c r="C17" s="196"/>
      <c r="D17" s="196"/>
      <c r="E17" s="196"/>
      <c r="F17" s="196"/>
      <c r="G17" s="196"/>
      <c r="H17" s="196"/>
      <c r="I17" s="46"/>
      <c r="J17" s="46"/>
      <c r="K17" s="46"/>
      <c r="L17" s="46"/>
    </row>
    <row r="18" spans="1:18" ht="15" x14ac:dyDescent="0.2">
      <c r="A18" s="46"/>
      <c r="B18" s="196" t="s">
        <v>54</v>
      </c>
      <c r="C18" s="196"/>
      <c r="D18" s="196"/>
      <c r="E18" s="196"/>
      <c r="F18" s="196"/>
      <c r="G18" s="196"/>
      <c r="H18" s="196"/>
      <c r="I18" s="46"/>
      <c r="J18" s="46"/>
      <c r="K18" s="46"/>
      <c r="L18" s="46"/>
    </row>
    <row r="19" spans="1:18" ht="15" x14ac:dyDescent="0.2">
      <c r="A19" s="46"/>
      <c r="B19" s="214" t="s">
        <v>55</v>
      </c>
      <c r="C19" s="214"/>
      <c r="D19" s="214"/>
      <c r="E19" s="214"/>
      <c r="F19" s="214"/>
      <c r="G19" s="214"/>
      <c r="H19" s="214"/>
      <c r="I19" s="46"/>
      <c r="J19" s="46"/>
      <c r="K19" s="46"/>
      <c r="L19" s="46"/>
    </row>
    <row r="20" spans="1:18" ht="15" x14ac:dyDescent="0.2">
      <c r="A20" s="46"/>
      <c r="B20" s="46"/>
      <c r="C20" s="51"/>
      <c r="D20" s="51"/>
      <c r="E20" s="51"/>
      <c r="F20" s="52"/>
      <c r="G20" s="52"/>
      <c r="H20" s="52"/>
      <c r="I20" s="46"/>
      <c r="J20" s="46"/>
      <c r="K20" s="46"/>
      <c r="L20" s="46"/>
    </row>
    <row r="21" spans="1:18" ht="16" x14ac:dyDescent="0.2">
      <c r="A21" s="46"/>
      <c r="B21" s="206" t="s">
        <v>43</v>
      </c>
      <c r="C21" s="206"/>
      <c r="D21" s="206"/>
      <c r="E21" s="206"/>
      <c r="F21" s="206"/>
      <c r="G21" s="206"/>
      <c r="H21" s="206"/>
      <c r="I21" s="46"/>
      <c r="J21" s="46"/>
      <c r="K21" s="46"/>
      <c r="L21" s="46"/>
    </row>
    <row r="22" spans="1:18" ht="1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8" ht="35.25" customHeight="1" x14ac:dyDescent="0.2">
      <c r="A23" s="46"/>
      <c r="B23" s="53" t="s">
        <v>56</v>
      </c>
      <c r="C23" s="53" t="s">
        <v>57</v>
      </c>
      <c r="D23" s="53" t="s">
        <v>58</v>
      </c>
      <c r="E23" s="53" t="s">
        <v>59</v>
      </c>
      <c r="F23" s="53" t="s">
        <v>60</v>
      </c>
      <c r="G23" s="53" t="s">
        <v>61</v>
      </c>
      <c r="H23" s="54" t="s">
        <v>62</v>
      </c>
      <c r="I23" s="46"/>
      <c r="J23" s="99" t="s">
        <v>63</v>
      </c>
      <c r="K23" s="99" t="s">
        <v>64</v>
      </c>
      <c r="L23" s="100" t="s">
        <v>65</v>
      </c>
      <c r="M23" s="12"/>
      <c r="N23" s="12"/>
      <c r="P23" s="6"/>
      <c r="Q23" s="6"/>
      <c r="R23" s="6"/>
    </row>
    <row r="24" spans="1:18" s="4" customFormat="1" ht="35" customHeight="1" x14ac:dyDescent="0.2">
      <c r="A24" s="48"/>
      <c r="B24" s="55">
        <v>1</v>
      </c>
      <c r="C24" s="74"/>
      <c r="D24" s="75"/>
      <c r="E24" s="75"/>
      <c r="F24" s="76"/>
      <c r="G24" s="76"/>
      <c r="H24" s="186">
        <f>_xlfn.XLOOKUP(G24,$J$24:$J$35,$K$24:$K$35,0)</f>
        <v>0</v>
      </c>
      <c r="I24" s="48"/>
      <c r="J24" s="174" t="s">
        <v>66</v>
      </c>
      <c r="K24" s="175">
        <v>1</v>
      </c>
      <c r="L24" s="175"/>
      <c r="M24" s="13"/>
      <c r="N24" s="13"/>
      <c r="O24" s="7"/>
    </row>
    <row r="25" spans="1:18" s="4" customFormat="1" ht="35" customHeight="1" x14ac:dyDescent="0.2">
      <c r="A25" s="48"/>
      <c r="B25" s="55">
        <v>2</v>
      </c>
      <c r="C25" s="74"/>
      <c r="D25" s="75"/>
      <c r="E25" s="75"/>
      <c r="F25" s="76"/>
      <c r="G25" s="76"/>
      <c r="H25" s="186">
        <f t="shared" ref="H25:H88" si="0">_xlfn.XLOOKUP(G25,$J$24:$J$35,$K$24:$K$35,0)</f>
        <v>0</v>
      </c>
      <c r="I25" s="48"/>
      <c r="J25" s="174" t="s">
        <v>67</v>
      </c>
      <c r="K25" s="175">
        <v>2</v>
      </c>
      <c r="L25" s="175">
        <v>20</v>
      </c>
      <c r="M25" s="13"/>
      <c r="N25" s="13"/>
      <c r="O25" s="7"/>
    </row>
    <row r="26" spans="1:18" s="4" customFormat="1" ht="35" customHeight="1" x14ac:dyDescent="0.2">
      <c r="A26" s="48"/>
      <c r="B26" s="55">
        <v>3</v>
      </c>
      <c r="C26" s="74"/>
      <c r="D26" s="75"/>
      <c r="E26" s="75"/>
      <c r="F26" s="76"/>
      <c r="G26" s="76"/>
      <c r="H26" s="186">
        <f t="shared" si="0"/>
        <v>0</v>
      </c>
      <c r="I26" s="48"/>
      <c r="J26" s="176" t="s">
        <v>68</v>
      </c>
      <c r="K26" s="175">
        <v>1</v>
      </c>
      <c r="L26" s="175">
        <v>20</v>
      </c>
      <c r="M26" s="13"/>
      <c r="N26" s="13"/>
      <c r="O26" s="8"/>
    </row>
    <row r="27" spans="1:18" s="4" customFormat="1" ht="35" customHeight="1" x14ac:dyDescent="0.2">
      <c r="A27" s="48"/>
      <c r="B27" s="55">
        <f>B26+1</f>
        <v>4</v>
      </c>
      <c r="C27" s="74"/>
      <c r="D27" s="75"/>
      <c r="E27" s="75"/>
      <c r="F27" s="76"/>
      <c r="G27" s="76"/>
      <c r="H27" s="186">
        <f t="shared" si="0"/>
        <v>0</v>
      </c>
      <c r="I27" s="48"/>
      <c r="J27" s="174" t="s">
        <v>69</v>
      </c>
      <c r="K27" s="175">
        <v>1</v>
      </c>
      <c r="L27" s="175">
        <v>5</v>
      </c>
      <c r="M27" s="13"/>
      <c r="N27" s="13"/>
      <c r="O27" s="8"/>
    </row>
    <row r="28" spans="1:18" s="4" customFormat="1" ht="35" customHeight="1" x14ac:dyDescent="0.2">
      <c r="A28" s="48"/>
      <c r="B28" s="55">
        <f t="shared" ref="B28:B83" si="1">B27+1</f>
        <v>5</v>
      </c>
      <c r="C28" s="74"/>
      <c r="D28" s="75"/>
      <c r="E28" s="75"/>
      <c r="F28" s="76"/>
      <c r="G28" s="76"/>
      <c r="H28" s="186">
        <f t="shared" si="0"/>
        <v>0</v>
      </c>
      <c r="I28" s="48"/>
      <c r="J28" s="174" t="s">
        <v>70</v>
      </c>
      <c r="K28" s="175">
        <v>1</v>
      </c>
      <c r="L28" s="175">
        <v>5</v>
      </c>
      <c r="M28" s="13"/>
      <c r="N28" s="13"/>
      <c r="O28" s="8"/>
    </row>
    <row r="29" spans="1:18" s="4" customFormat="1" ht="35" customHeight="1" x14ac:dyDescent="0.2">
      <c r="A29" s="48"/>
      <c r="B29" s="55">
        <f t="shared" si="1"/>
        <v>6</v>
      </c>
      <c r="C29" s="74"/>
      <c r="D29" s="75"/>
      <c r="E29" s="75"/>
      <c r="F29" s="76"/>
      <c r="G29" s="76"/>
      <c r="H29" s="186">
        <f t="shared" si="0"/>
        <v>0</v>
      </c>
      <c r="I29" s="48"/>
      <c r="J29" s="174" t="s">
        <v>71</v>
      </c>
      <c r="K29" s="175">
        <v>1</v>
      </c>
      <c r="L29" s="175">
        <v>5</v>
      </c>
      <c r="M29" s="13"/>
      <c r="N29" s="13"/>
      <c r="O29" s="8"/>
    </row>
    <row r="30" spans="1:18" s="4" customFormat="1" ht="35" customHeight="1" x14ac:dyDescent="0.2">
      <c r="A30" s="48"/>
      <c r="B30" s="55">
        <f t="shared" si="1"/>
        <v>7</v>
      </c>
      <c r="C30" s="74"/>
      <c r="D30" s="75"/>
      <c r="E30" s="75"/>
      <c r="F30" s="76"/>
      <c r="G30" s="76"/>
      <c r="H30" s="186">
        <f t="shared" si="0"/>
        <v>0</v>
      </c>
      <c r="I30" s="48"/>
      <c r="J30" s="174" t="s">
        <v>72</v>
      </c>
      <c r="K30" s="175">
        <v>1</v>
      </c>
      <c r="L30" s="175">
        <v>5</v>
      </c>
      <c r="M30" s="13"/>
      <c r="N30" s="13"/>
      <c r="O30" s="8"/>
    </row>
    <row r="31" spans="1:18" s="4" customFormat="1" ht="35" customHeight="1" x14ac:dyDescent="0.2">
      <c r="A31" s="48"/>
      <c r="B31" s="55">
        <f t="shared" si="1"/>
        <v>8</v>
      </c>
      <c r="C31" s="74"/>
      <c r="D31" s="75"/>
      <c r="E31" s="75"/>
      <c r="F31" s="76"/>
      <c r="G31" s="76"/>
      <c r="H31" s="186">
        <f t="shared" si="0"/>
        <v>0</v>
      </c>
      <c r="I31" s="48"/>
      <c r="J31" s="174" t="s">
        <v>73</v>
      </c>
      <c r="K31" s="175">
        <v>0.5</v>
      </c>
      <c r="L31" s="175">
        <v>10</v>
      </c>
      <c r="M31" s="13"/>
      <c r="N31" s="13"/>
      <c r="O31" s="8"/>
    </row>
    <row r="32" spans="1:18" s="4" customFormat="1" ht="35" customHeight="1" x14ac:dyDescent="0.2">
      <c r="A32" s="48"/>
      <c r="B32" s="55">
        <f t="shared" si="1"/>
        <v>9</v>
      </c>
      <c r="C32" s="74"/>
      <c r="D32" s="75"/>
      <c r="E32" s="75"/>
      <c r="F32" s="76"/>
      <c r="G32" s="76"/>
      <c r="H32" s="186">
        <f t="shared" si="0"/>
        <v>0</v>
      </c>
      <c r="I32" s="48"/>
      <c r="J32" s="109"/>
      <c r="K32" s="110"/>
      <c r="L32" s="110"/>
      <c r="M32" s="13"/>
      <c r="N32" s="13"/>
    </row>
    <row r="33" spans="1:14" s="4" customFormat="1" ht="35" customHeight="1" x14ac:dyDescent="0.2">
      <c r="A33" s="48"/>
      <c r="B33" s="55">
        <f t="shared" si="1"/>
        <v>10</v>
      </c>
      <c r="C33" s="74"/>
      <c r="D33" s="75"/>
      <c r="E33" s="75"/>
      <c r="F33" s="76"/>
      <c r="G33" s="76"/>
      <c r="H33" s="186">
        <f t="shared" si="0"/>
        <v>0</v>
      </c>
      <c r="I33" s="48"/>
      <c r="J33" s="109"/>
      <c r="K33" s="110"/>
      <c r="L33" s="110"/>
      <c r="M33" s="13"/>
      <c r="N33" s="13"/>
    </row>
    <row r="34" spans="1:14" s="4" customFormat="1" ht="35" customHeight="1" x14ac:dyDescent="0.2">
      <c r="A34" s="48"/>
      <c r="B34" s="55">
        <f t="shared" si="1"/>
        <v>11</v>
      </c>
      <c r="C34" s="74"/>
      <c r="D34" s="75"/>
      <c r="E34" s="75"/>
      <c r="F34" s="76"/>
      <c r="G34" s="76"/>
      <c r="H34" s="186">
        <f t="shared" si="0"/>
        <v>0</v>
      </c>
      <c r="I34" s="48"/>
      <c r="J34" s="109"/>
      <c r="K34" s="110"/>
      <c r="L34" s="110"/>
      <c r="M34" s="13"/>
      <c r="N34" s="13"/>
    </row>
    <row r="35" spans="1:14" s="4" customFormat="1" ht="35" customHeight="1" x14ac:dyDescent="0.2">
      <c r="A35" s="48"/>
      <c r="B35" s="55">
        <f t="shared" si="1"/>
        <v>12</v>
      </c>
      <c r="C35" s="74"/>
      <c r="D35" s="75"/>
      <c r="E35" s="75"/>
      <c r="F35" s="76"/>
      <c r="G35" s="76"/>
      <c r="H35" s="186">
        <f t="shared" si="0"/>
        <v>0</v>
      </c>
      <c r="I35" s="48"/>
      <c r="J35" s="109"/>
      <c r="K35" s="110"/>
      <c r="L35" s="110"/>
      <c r="M35" s="13"/>
      <c r="N35" s="13"/>
    </row>
    <row r="36" spans="1:14" s="4" customFormat="1" ht="35" customHeight="1" x14ac:dyDescent="0.2">
      <c r="A36" s="48"/>
      <c r="B36" s="55">
        <f t="shared" si="1"/>
        <v>13</v>
      </c>
      <c r="C36" s="74"/>
      <c r="D36" s="75"/>
      <c r="E36" s="75"/>
      <c r="F36" s="76"/>
      <c r="G36" s="76"/>
      <c r="H36" s="186">
        <f t="shared" si="0"/>
        <v>0</v>
      </c>
      <c r="I36" s="48"/>
      <c r="J36" s="48"/>
      <c r="K36" s="48"/>
      <c r="L36" s="48"/>
    </row>
    <row r="37" spans="1:14" s="4" customFormat="1" ht="35" customHeight="1" x14ac:dyDescent="0.2">
      <c r="A37" s="48"/>
      <c r="B37" s="55">
        <f t="shared" si="1"/>
        <v>14</v>
      </c>
      <c r="C37" s="74"/>
      <c r="D37" s="75"/>
      <c r="E37" s="75"/>
      <c r="F37" s="76"/>
      <c r="G37" s="76"/>
      <c r="H37" s="186">
        <f t="shared" si="0"/>
        <v>0</v>
      </c>
      <c r="I37" s="48"/>
      <c r="J37" s="111" t="s">
        <v>74</v>
      </c>
      <c r="K37" s="112" t="s">
        <v>75</v>
      </c>
      <c r="L37" s="112" t="s">
        <v>76</v>
      </c>
      <c r="M37" s="43"/>
      <c r="N37" s="43"/>
    </row>
    <row r="38" spans="1:14" s="4" customFormat="1" ht="35" customHeight="1" x14ac:dyDescent="0.2">
      <c r="A38" s="48"/>
      <c r="B38" s="55">
        <f t="shared" si="1"/>
        <v>15</v>
      </c>
      <c r="C38" s="74"/>
      <c r="D38" s="75"/>
      <c r="E38" s="75"/>
      <c r="F38" s="76"/>
      <c r="G38" s="76"/>
      <c r="H38" s="186">
        <f t="shared" si="0"/>
        <v>0</v>
      </c>
      <c r="I38" s="48"/>
      <c r="J38" s="177" t="s">
        <v>66</v>
      </c>
      <c r="K38" s="187">
        <f t="shared" ref="K38:K45" si="2">IF($J24="","",COUNTIF($G$24:$G$1000,$J24)*$K24)</f>
        <v>0</v>
      </c>
      <c r="L38" s="187">
        <f>K38</f>
        <v>0</v>
      </c>
    </row>
    <row r="39" spans="1:14" s="4" customFormat="1" ht="35" customHeight="1" x14ac:dyDescent="0.2">
      <c r="A39" s="48"/>
      <c r="B39" s="55">
        <f t="shared" si="1"/>
        <v>16</v>
      </c>
      <c r="C39" s="74"/>
      <c r="D39" s="75"/>
      <c r="E39" s="75"/>
      <c r="F39" s="76"/>
      <c r="G39" s="76"/>
      <c r="H39" s="186">
        <f t="shared" si="0"/>
        <v>0</v>
      </c>
      <c r="I39" s="48"/>
      <c r="J39" s="177" t="s">
        <v>77</v>
      </c>
      <c r="K39" s="187">
        <f t="shared" si="2"/>
        <v>0</v>
      </c>
      <c r="L39" s="187">
        <f t="shared" ref="L39:L45" si="3">IF($J25="","",IF($L25=0,$K39,MIN($K39,$L25)))</f>
        <v>0</v>
      </c>
    </row>
    <row r="40" spans="1:14" s="4" customFormat="1" ht="35" customHeight="1" x14ac:dyDescent="0.2">
      <c r="A40" s="48"/>
      <c r="B40" s="55">
        <f t="shared" si="1"/>
        <v>17</v>
      </c>
      <c r="C40" s="74"/>
      <c r="D40" s="75"/>
      <c r="E40" s="75"/>
      <c r="F40" s="76"/>
      <c r="G40" s="76"/>
      <c r="H40" s="186">
        <f t="shared" si="0"/>
        <v>0</v>
      </c>
      <c r="I40" s="48"/>
      <c r="J40" s="178" t="s">
        <v>68</v>
      </c>
      <c r="K40" s="187">
        <f t="shared" si="2"/>
        <v>0</v>
      </c>
      <c r="L40" s="187">
        <f t="shared" si="3"/>
        <v>0</v>
      </c>
    </row>
    <row r="41" spans="1:14" s="4" customFormat="1" ht="35" customHeight="1" x14ac:dyDescent="0.2">
      <c r="A41" s="48"/>
      <c r="B41" s="55">
        <f t="shared" si="1"/>
        <v>18</v>
      </c>
      <c r="C41" s="74"/>
      <c r="D41" s="75"/>
      <c r="E41" s="75"/>
      <c r="F41" s="76"/>
      <c r="G41" s="76"/>
      <c r="H41" s="186">
        <f t="shared" si="0"/>
        <v>0</v>
      </c>
      <c r="I41" s="48"/>
      <c r="J41" s="177" t="s">
        <v>69</v>
      </c>
      <c r="K41" s="187">
        <f t="shared" si="2"/>
        <v>0</v>
      </c>
      <c r="L41" s="187">
        <f t="shared" si="3"/>
        <v>0</v>
      </c>
    </row>
    <row r="42" spans="1:14" s="4" customFormat="1" ht="35" customHeight="1" x14ac:dyDescent="0.2">
      <c r="A42" s="48"/>
      <c r="B42" s="55">
        <f t="shared" si="1"/>
        <v>19</v>
      </c>
      <c r="C42" s="74"/>
      <c r="D42" s="75"/>
      <c r="E42" s="75"/>
      <c r="F42" s="76"/>
      <c r="G42" s="76"/>
      <c r="H42" s="186">
        <f t="shared" si="0"/>
        <v>0</v>
      </c>
      <c r="I42" s="48"/>
      <c r="J42" s="177" t="s">
        <v>70</v>
      </c>
      <c r="K42" s="187">
        <f t="shared" si="2"/>
        <v>0</v>
      </c>
      <c r="L42" s="187">
        <f t="shared" si="3"/>
        <v>0</v>
      </c>
    </row>
    <row r="43" spans="1:14" s="4" customFormat="1" ht="35" customHeight="1" x14ac:dyDescent="0.2">
      <c r="A43" s="48"/>
      <c r="B43" s="55">
        <f t="shared" si="1"/>
        <v>20</v>
      </c>
      <c r="C43" s="74"/>
      <c r="D43" s="75"/>
      <c r="E43" s="75"/>
      <c r="F43" s="76"/>
      <c r="G43" s="76"/>
      <c r="H43" s="186">
        <f t="shared" si="0"/>
        <v>0</v>
      </c>
      <c r="I43" s="48"/>
      <c r="J43" s="177" t="s">
        <v>71</v>
      </c>
      <c r="K43" s="187">
        <f t="shared" si="2"/>
        <v>0</v>
      </c>
      <c r="L43" s="187">
        <f t="shared" si="3"/>
        <v>0</v>
      </c>
    </row>
    <row r="44" spans="1:14" s="4" customFormat="1" ht="35" customHeight="1" x14ac:dyDescent="0.2">
      <c r="A44" s="48"/>
      <c r="B44" s="55">
        <f t="shared" si="1"/>
        <v>21</v>
      </c>
      <c r="C44" s="74"/>
      <c r="D44" s="75"/>
      <c r="E44" s="75"/>
      <c r="F44" s="76"/>
      <c r="G44" s="76"/>
      <c r="H44" s="186">
        <f t="shared" si="0"/>
        <v>0</v>
      </c>
      <c r="I44" s="48"/>
      <c r="J44" s="177" t="s">
        <v>72</v>
      </c>
      <c r="K44" s="187">
        <f t="shared" si="2"/>
        <v>0</v>
      </c>
      <c r="L44" s="187">
        <f t="shared" si="3"/>
        <v>0</v>
      </c>
    </row>
    <row r="45" spans="1:14" s="4" customFormat="1" ht="35" customHeight="1" x14ac:dyDescent="0.2">
      <c r="A45" s="48"/>
      <c r="B45" s="55">
        <f t="shared" si="1"/>
        <v>22</v>
      </c>
      <c r="C45" s="74"/>
      <c r="D45" s="75"/>
      <c r="E45" s="75"/>
      <c r="F45" s="76"/>
      <c r="G45" s="76"/>
      <c r="H45" s="186">
        <f t="shared" si="0"/>
        <v>0</v>
      </c>
      <c r="I45" s="48"/>
      <c r="J45" s="177" t="s">
        <v>73</v>
      </c>
      <c r="K45" s="187">
        <f t="shared" si="2"/>
        <v>0</v>
      </c>
      <c r="L45" s="187">
        <f t="shared" si="3"/>
        <v>0</v>
      </c>
    </row>
    <row r="46" spans="1:14" s="4" customFormat="1" ht="35" customHeight="1" x14ac:dyDescent="0.2">
      <c r="A46" s="48"/>
      <c r="B46" s="55">
        <f t="shared" si="1"/>
        <v>23</v>
      </c>
      <c r="C46" s="74"/>
      <c r="D46" s="75"/>
      <c r="E46" s="75"/>
      <c r="F46" s="76"/>
      <c r="G46" s="76"/>
      <c r="H46" s="186">
        <f t="shared" si="0"/>
        <v>0</v>
      </c>
      <c r="I46" s="48"/>
      <c r="J46" s="213"/>
      <c r="K46" s="213"/>
      <c r="L46" s="213"/>
      <c r="M46" s="14"/>
      <c r="N46" s="14"/>
    </row>
    <row r="47" spans="1:14" s="4" customFormat="1" ht="35" customHeight="1" x14ac:dyDescent="0.2">
      <c r="A47" s="48"/>
      <c r="B47" s="55">
        <f t="shared" si="1"/>
        <v>24</v>
      </c>
      <c r="C47" s="74"/>
      <c r="D47" s="75"/>
      <c r="E47" s="75"/>
      <c r="F47" s="76"/>
      <c r="G47" s="76"/>
      <c r="H47" s="186">
        <f t="shared" si="0"/>
        <v>0</v>
      </c>
      <c r="I47" s="48"/>
      <c r="J47" s="179" t="s">
        <v>78</v>
      </c>
      <c r="K47" s="211">
        <f>SUM(L38:L45)</f>
        <v>0</v>
      </c>
      <c r="L47" s="212"/>
      <c r="M47" s="44"/>
      <c r="N47" s="45"/>
    </row>
    <row r="48" spans="1:14" s="4" customFormat="1" ht="35" customHeight="1" x14ac:dyDescent="0.2">
      <c r="A48" s="48"/>
      <c r="B48" s="55">
        <f t="shared" si="1"/>
        <v>25</v>
      </c>
      <c r="C48" s="74"/>
      <c r="D48" s="75"/>
      <c r="E48" s="75"/>
      <c r="F48" s="76"/>
      <c r="G48" s="76"/>
      <c r="H48" s="186">
        <f t="shared" si="0"/>
        <v>0</v>
      </c>
      <c r="I48" s="48"/>
      <c r="J48" s="213"/>
      <c r="K48" s="213"/>
      <c r="L48" s="213"/>
      <c r="M48" s="14"/>
      <c r="N48" s="14"/>
    </row>
    <row r="49" spans="1:14" s="4" customFormat="1" ht="35" customHeight="1" x14ac:dyDescent="0.2">
      <c r="A49" s="48"/>
      <c r="B49" s="55">
        <f t="shared" si="1"/>
        <v>26</v>
      </c>
      <c r="C49" s="74"/>
      <c r="D49" s="75"/>
      <c r="E49" s="75"/>
      <c r="F49" s="76"/>
      <c r="G49" s="76"/>
      <c r="H49" s="186">
        <f t="shared" si="0"/>
        <v>0</v>
      </c>
      <c r="I49" s="48"/>
      <c r="J49" s="213"/>
      <c r="K49" s="213"/>
      <c r="L49" s="213"/>
      <c r="M49" s="14"/>
      <c r="N49" s="14"/>
    </row>
    <row r="50" spans="1:14" s="4" customFormat="1" ht="35" customHeight="1" x14ac:dyDescent="0.2">
      <c r="A50" s="48"/>
      <c r="B50" s="55">
        <f t="shared" si="1"/>
        <v>27</v>
      </c>
      <c r="C50" s="74"/>
      <c r="D50" s="75"/>
      <c r="E50" s="75"/>
      <c r="F50" s="76"/>
      <c r="G50" s="76"/>
      <c r="H50" s="186">
        <f t="shared" si="0"/>
        <v>0</v>
      </c>
      <c r="I50" s="48"/>
      <c r="J50" s="48"/>
      <c r="K50" s="48"/>
      <c r="L50" s="48"/>
    </row>
    <row r="51" spans="1:14" s="4" customFormat="1" ht="35" customHeight="1" x14ac:dyDescent="0.2">
      <c r="A51" s="48"/>
      <c r="B51" s="55">
        <f t="shared" si="1"/>
        <v>28</v>
      </c>
      <c r="C51" s="74"/>
      <c r="D51" s="75"/>
      <c r="E51" s="75"/>
      <c r="F51" s="76"/>
      <c r="G51" s="76"/>
      <c r="H51" s="186">
        <f t="shared" si="0"/>
        <v>0</v>
      </c>
      <c r="I51" s="48"/>
      <c r="J51" s="48"/>
      <c r="K51" s="48"/>
      <c r="L51" s="48"/>
    </row>
    <row r="52" spans="1:14" s="4" customFormat="1" ht="35" customHeight="1" x14ac:dyDescent="0.2">
      <c r="A52" s="48"/>
      <c r="B52" s="55">
        <f t="shared" si="1"/>
        <v>29</v>
      </c>
      <c r="C52" s="74"/>
      <c r="D52" s="75"/>
      <c r="E52" s="75"/>
      <c r="F52" s="76"/>
      <c r="G52" s="76"/>
      <c r="H52" s="186">
        <f t="shared" si="0"/>
        <v>0</v>
      </c>
      <c r="I52" s="48"/>
      <c r="J52" s="48"/>
      <c r="K52" s="48"/>
      <c r="L52" s="48"/>
    </row>
    <row r="53" spans="1:14" s="4" customFormat="1" ht="35" customHeight="1" x14ac:dyDescent="0.2">
      <c r="A53" s="48"/>
      <c r="B53" s="55">
        <f t="shared" si="1"/>
        <v>30</v>
      </c>
      <c r="C53" s="74"/>
      <c r="D53" s="75"/>
      <c r="E53" s="75"/>
      <c r="F53" s="76"/>
      <c r="G53" s="76"/>
      <c r="H53" s="186">
        <f t="shared" si="0"/>
        <v>0</v>
      </c>
      <c r="I53" s="48"/>
      <c r="J53" s="48"/>
      <c r="K53" s="48"/>
      <c r="L53" s="48"/>
    </row>
    <row r="54" spans="1:14" s="4" customFormat="1" ht="35" customHeight="1" x14ac:dyDescent="0.2">
      <c r="A54" s="48"/>
      <c r="B54" s="55">
        <f t="shared" si="1"/>
        <v>31</v>
      </c>
      <c r="C54" s="74"/>
      <c r="D54" s="75"/>
      <c r="E54" s="75"/>
      <c r="F54" s="76"/>
      <c r="G54" s="76"/>
      <c r="H54" s="186">
        <f t="shared" si="0"/>
        <v>0</v>
      </c>
      <c r="I54" s="48"/>
      <c r="J54" s="48"/>
      <c r="K54" s="48"/>
      <c r="L54" s="48"/>
    </row>
    <row r="55" spans="1:14" s="4" customFormat="1" ht="35" customHeight="1" x14ac:dyDescent="0.2">
      <c r="A55" s="48"/>
      <c r="B55" s="55">
        <f t="shared" si="1"/>
        <v>32</v>
      </c>
      <c r="C55" s="74"/>
      <c r="D55" s="75"/>
      <c r="E55" s="75"/>
      <c r="F55" s="76"/>
      <c r="G55" s="76"/>
      <c r="H55" s="186">
        <f t="shared" si="0"/>
        <v>0</v>
      </c>
      <c r="I55" s="48"/>
      <c r="J55" s="48"/>
      <c r="K55" s="48"/>
      <c r="L55" s="48"/>
    </row>
    <row r="56" spans="1:14" s="4" customFormat="1" ht="35" customHeight="1" x14ac:dyDescent="0.2">
      <c r="A56" s="48"/>
      <c r="B56" s="55">
        <f t="shared" si="1"/>
        <v>33</v>
      </c>
      <c r="C56" s="74"/>
      <c r="D56" s="75"/>
      <c r="E56" s="75"/>
      <c r="F56" s="76"/>
      <c r="G56" s="76"/>
      <c r="H56" s="186">
        <f t="shared" si="0"/>
        <v>0</v>
      </c>
      <c r="I56" s="48"/>
      <c r="J56" s="48"/>
      <c r="K56" s="48"/>
      <c r="L56" s="48"/>
    </row>
    <row r="57" spans="1:14" s="4" customFormat="1" ht="35" customHeight="1" x14ac:dyDescent="0.2">
      <c r="A57" s="48"/>
      <c r="B57" s="55">
        <f t="shared" si="1"/>
        <v>34</v>
      </c>
      <c r="C57" s="74"/>
      <c r="D57" s="75"/>
      <c r="E57" s="75"/>
      <c r="F57" s="76"/>
      <c r="G57" s="76"/>
      <c r="H57" s="186">
        <f t="shared" si="0"/>
        <v>0</v>
      </c>
      <c r="I57" s="48"/>
      <c r="J57" s="48"/>
      <c r="K57" s="48"/>
      <c r="L57" s="48"/>
    </row>
    <row r="58" spans="1:14" s="4" customFormat="1" ht="35" customHeight="1" x14ac:dyDescent="0.2">
      <c r="A58" s="48"/>
      <c r="B58" s="55">
        <f t="shared" si="1"/>
        <v>35</v>
      </c>
      <c r="C58" s="74"/>
      <c r="D58" s="75"/>
      <c r="E58" s="75"/>
      <c r="F58" s="76"/>
      <c r="G58" s="76"/>
      <c r="H58" s="186">
        <f t="shared" si="0"/>
        <v>0</v>
      </c>
      <c r="I58" s="48"/>
      <c r="J58" s="48"/>
      <c r="K58" s="48"/>
      <c r="L58" s="48"/>
    </row>
    <row r="59" spans="1:14" s="4" customFormat="1" ht="35" customHeight="1" x14ac:dyDescent="0.2">
      <c r="A59" s="48"/>
      <c r="B59" s="55">
        <f t="shared" si="1"/>
        <v>36</v>
      </c>
      <c r="C59" s="74"/>
      <c r="D59" s="75"/>
      <c r="E59" s="75"/>
      <c r="F59" s="76"/>
      <c r="G59" s="76"/>
      <c r="H59" s="186">
        <f t="shared" si="0"/>
        <v>0</v>
      </c>
      <c r="I59" s="48"/>
      <c r="J59" s="48"/>
      <c r="K59" s="48"/>
      <c r="L59" s="48"/>
    </row>
    <row r="60" spans="1:14" s="4" customFormat="1" ht="35" customHeight="1" x14ac:dyDescent="0.2">
      <c r="A60" s="48"/>
      <c r="B60" s="55">
        <f>B59+1</f>
        <v>37</v>
      </c>
      <c r="C60" s="74"/>
      <c r="D60" s="75"/>
      <c r="E60" s="75"/>
      <c r="F60" s="76"/>
      <c r="G60" s="76"/>
      <c r="H60" s="186">
        <f t="shared" si="0"/>
        <v>0</v>
      </c>
      <c r="I60" s="48"/>
      <c r="J60" s="48"/>
      <c r="K60" s="48"/>
      <c r="L60" s="48"/>
    </row>
    <row r="61" spans="1:14" s="4" customFormat="1" ht="35" customHeight="1" x14ac:dyDescent="0.2">
      <c r="A61" s="48"/>
      <c r="B61" s="55">
        <f t="shared" si="1"/>
        <v>38</v>
      </c>
      <c r="C61" s="74"/>
      <c r="D61" s="75"/>
      <c r="E61" s="75"/>
      <c r="F61" s="76"/>
      <c r="G61" s="76"/>
      <c r="H61" s="186">
        <f t="shared" si="0"/>
        <v>0</v>
      </c>
      <c r="I61" s="48"/>
      <c r="J61" s="48"/>
      <c r="K61" s="48"/>
      <c r="L61" s="48"/>
    </row>
    <row r="62" spans="1:14" s="4" customFormat="1" ht="35" customHeight="1" x14ac:dyDescent="0.2">
      <c r="A62" s="48"/>
      <c r="B62" s="55">
        <f t="shared" si="1"/>
        <v>39</v>
      </c>
      <c r="C62" s="74"/>
      <c r="D62" s="75"/>
      <c r="E62" s="75"/>
      <c r="F62" s="76"/>
      <c r="G62" s="76"/>
      <c r="H62" s="186">
        <f t="shared" si="0"/>
        <v>0</v>
      </c>
      <c r="I62" s="48"/>
      <c r="J62" s="48"/>
      <c r="K62" s="48"/>
      <c r="L62" s="48"/>
    </row>
    <row r="63" spans="1:14" s="4" customFormat="1" ht="35" customHeight="1" x14ac:dyDescent="0.2">
      <c r="A63" s="48"/>
      <c r="B63" s="55">
        <f t="shared" si="1"/>
        <v>40</v>
      </c>
      <c r="C63" s="74"/>
      <c r="D63" s="75"/>
      <c r="E63" s="75"/>
      <c r="F63" s="76"/>
      <c r="G63" s="76"/>
      <c r="H63" s="186">
        <f t="shared" si="0"/>
        <v>0</v>
      </c>
      <c r="I63" s="48"/>
      <c r="J63" s="48"/>
      <c r="K63" s="48"/>
      <c r="L63" s="48"/>
    </row>
    <row r="64" spans="1:14" s="4" customFormat="1" ht="35" customHeight="1" x14ac:dyDescent="0.2">
      <c r="A64" s="48"/>
      <c r="B64" s="55">
        <f t="shared" si="1"/>
        <v>41</v>
      </c>
      <c r="C64" s="74"/>
      <c r="D64" s="75"/>
      <c r="E64" s="75"/>
      <c r="F64" s="76"/>
      <c r="G64" s="76"/>
      <c r="H64" s="186">
        <f t="shared" si="0"/>
        <v>0</v>
      </c>
      <c r="I64" s="48"/>
      <c r="J64" s="48"/>
      <c r="K64" s="48"/>
      <c r="L64" s="48"/>
    </row>
    <row r="65" spans="1:12" s="4" customFormat="1" ht="35" customHeight="1" x14ac:dyDescent="0.2">
      <c r="A65" s="48"/>
      <c r="B65" s="55">
        <f t="shared" si="1"/>
        <v>42</v>
      </c>
      <c r="C65" s="74"/>
      <c r="D65" s="75"/>
      <c r="E65" s="75"/>
      <c r="F65" s="76"/>
      <c r="G65" s="76"/>
      <c r="H65" s="186">
        <f t="shared" si="0"/>
        <v>0</v>
      </c>
      <c r="I65" s="48"/>
      <c r="J65" s="48"/>
      <c r="K65" s="48"/>
      <c r="L65" s="48"/>
    </row>
    <row r="66" spans="1:12" s="4" customFormat="1" ht="35" customHeight="1" x14ac:dyDescent="0.2">
      <c r="A66" s="48"/>
      <c r="B66" s="55">
        <f t="shared" si="1"/>
        <v>43</v>
      </c>
      <c r="C66" s="74"/>
      <c r="D66" s="75"/>
      <c r="E66" s="75"/>
      <c r="F66" s="76"/>
      <c r="G66" s="76"/>
      <c r="H66" s="186">
        <f t="shared" si="0"/>
        <v>0</v>
      </c>
      <c r="I66" s="48"/>
      <c r="J66" s="48"/>
      <c r="K66" s="48"/>
      <c r="L66" s="48"/>
    </row>
    <row r="67" spans="1:12" s="4" customFormat="1" ht="35" customHeight="1" x14ac:dyDescent="0.2">
      <c r="A67" s="48"/>
      <c r="B67" s="55">
        <f t="shared" si="1"/>
        <v>44</v>
      </c>
      <c r="C67" s="74"/>
      <c r="D67" s="75"/>
      <c r="E67" s="75"/>
      <c r="F67" s="76"/>
      <c r="G67" s="76"/>
      <c r="H67" s="186">
        <f t="shared" si="0"/>
        <v>0</v>
      </c>
      <c r="I67" s="48"/>
      <c r="J67" s="48"/>
      <c r="K67" s="48"/>
      <c r="L67" s="48"/>
    </row>
    <row r="68" spans="1:12" s="4" customFormat="1" ht="35" customHeight="1" x14ac:dyDescent="0.2">
      <c r="A68" s="48"/>
      <c r="B68" s="55">
        <f t="shared" si="1"/>
        <v>45</v>
      </c>
      <c r="C68" s="74"/>
      <c r="D68" s="75"/>
      <c r="E68" s="75"/>
      <c r="F68" s="76"/>
      <c r="G68" s="76"/>
      <c r="H68" s="186">
        <f t="shared" si="0"/>
        <v>0</v>
      </c>
      <c r="I68" s="48"/>
      <c r="J68" s="48"/>
      <c r="K68" s="48"/>
      <c r="L68" s="48"/>
    </row>
    <row r="69" spans="1:12" s="4" customFormat="1" ht="35" customHeight="1" x14ac:dyDescent="0.2">
      <c r="A69" s="48"/>
      <c r="B69" s="55">
        <f t="shared" si="1"/>
        <v>46</v>
      </c>
      <c r="C69" s="74"/>
      <c r="D69" s="75"/>
      <c r="E69" s="75"/>
      <c r="F69" s="76"/>
      <c r="G69" s="76"/>
      <c r="H69" s="186">
        <f t="shared" si="0"/>
        <v>0</v>
      </c>
      <c r="I69" s="48"/>
      <c r="J69" s="48"/>
      <c r="K69" s="48"/>
      <c r="L69" s="48"/>
    </row>
    <row r="70" spans="1:12" s="4" customFormat="1" ht="35" customHeight="1" x14ac:dyDescent="0.2">
      <c r="A70" s="48"/>
      <c r="B70" s="55">
        <f t="shared" si="1"/>
        <v>47</v>
      </c>
      <c r="C70" s="74"/>
      <c r="D70" s="75"/>
      <c r="E70" s="75"/>
      <c r="F70" s="76"/>
      <c r="G70" s="76"/>
      <c r="H70" s="186">
        <f t="shared" si="0"/>
        <v>0</v>
      </c>
      <c r="I70" s="48"/>
      <c r="J70" s="48"/>
      <c r="K70" s="48"/>
      <c r="L70" s="48"/>
    </row>
    <row r="71" spans="1:12" s="4" customFormat="1" ht="35" customHeight="1" x14ac:dyDescent="0.2">
      <c r="A71" s="48"/>
      <c r="B71" s="55">
        <f t="shared" si="1"/>
        <v>48</v>
      </c>
      <c r="C71" s="74"/>
      <c r="D71" s="75"/>
      <c r="E71" s="75"/>
      <c r="F71" s="76"/>
      <c r="G71" s="76"/>
      <c r="H71" s="186">
        <f t="shared" si="0"/>
        <v>0</v>
      </c>
      <c r="I71" s="48"/>
      <c r="J71" s="48"/>
      <c r="K71" s="48"/>
      <c r="L71" s="48"/>
    </row>
    <row r="72" spans="1:12" s="4" customFormat="1" ht="35" customHeight="1" x14ac:dyDescent="0.2">
      <c r="A72" s="48"/>
      <c r="B72" s="55">
        <f t="shared" si="1"/>
        <v>49</v>
      </c>
      <c r="C72" s="74"/>
      <c r="D72" s="75"/>
      <c r="E72" s="75"/>
      <c r="F72" s="76"/>
      <c r="G72" s="76"/>
      <c r="H72" s="186">
        <f t="shared" si="0"/>
        <v>0</v>
      </c>
      <c r="I72" s="48"/>
      <c r="J72" s="48"/>
      <c r="K72" s="48"/>
      <c r="L72" s="48"/>
    </row>
    <row r="73" spans="1:12" s="4" customFormat="1" ht="35" customHeight="1" x14ac:dyDescent="0.2">
      <c r="A73" s="48"/>
      <c r="B73" s="55">
        <f t="shared" si="1"/>
        <v>50</v>
      </c>
      <c r="C73" s="74"/>
      <c r="D73" s="75"/>
      <c r="E73" s="75"/>
      <c r="F73" s="76"/>
      <c r="G73" s="76"/>
      <c r="H73" s="186">
        <f t="shared" si="0"/>
        <v>0</v>
      </c>
      <c r="I73" s="48"/>
      <c r="J73" s="48"/>
      <c r="K73" s="48"/>
      <c r="L73" s="48"/>
    </row>
    <row r="74" spans="1:12" s="4" customFormat="1" ht="35" customHeight="1" x14ac:dyDescent="0.2">
      <c r="A74" s="48"/>
      <c r="B74" s="55">
        <f t="shared" si="1"/>
        <v>51</v>
      </c>
      <c r="C74" s="74"/>
      <c r="D74" s="75"/>
      <c r="E74" s="75"/>
      <c r="F74" s="76"/>
      <c r="G74" s="76"/>
      <c r="H74" s="186">
        <f t="shared" si="0"/>
        <v>0</v>
      </c>
      <c r="I74" s="48"/>
      <c r="J74" s="48"/>
      <c r="K74" s="48"/>
      <c r="L74" s="48"/>
    </row>
    <row r="75" spans="1:12" s="4" customFormat="1" ht="35" customHeight="1" x14ac:dyDescent="0.2">
      <c r="A75" s="48"/>
      <c r="B75" s="55">
        <f t="shared" si="1"/>
        <v>52</v>
      </c>
      <c r="C75" s="74"/>
      <c r="D75" s="75"/>
      <c r="E75" s="75"/>
      <c r="F75" s="76"/>
      <c r="G75" s="76"/>
      <c r="H75" s="186">
        <f t="shared" si="0"/>
        <v>0</v>
      </c>
      <c r="I75" s="48"/>
      <c r="J75" s="48"/>
      <c r="K75" s="48"/>
      <c r="L75" s="48"/>
    </row>
    <row r="76" spans="1:12" s="4" customFormat="1" ht="35" customHeight="1" x14ac:dyDescent="0.2">
      <c r="A76" s="48"/>
      <c r="B76" s="55">
        <f t="shared" si="1"/>
        <v>53</v>
      </c>
      <c r="C76" s="74"/>
      <c r="D76" s="75"/>
      <c r="E76" s="75"/>
      <c r="F76" s="76"/>
      <c r="G76" s="76"/>
      <c r="H76" s="186">
        <f t="shared" si="0"/>
        <v>0</v>
      </c>
      <c r="I76" s="48"/>
      <c r="J76" s="48"/>
      <c r="K76" s="48"/>
      <c r="L76" s="48"/>
    </row>
    <row r="77" spans="1:12" s="4" customFormat="1" ht="35" customHeight="1" x14ac:dyDescent="0.2">
      <c r="A77" s="48"/>
      <c r="B77" s="55">
        <f t="shared" si="1"/>
        <v>54</v>
      </c>
      <c r="C77" s="74"/>
      <c r="D77" s="75"/>
      <c r="E77" s="75"/>
      <c r="F77" s="76"/>
      <c r="G77" s="76"/>
      <c r="H77" s="186">
        <f t="shared" si="0"/>
        <v>0</v>
      </c>
      <c r="I77" s="48"/>
      <c r="J77" s="48"/>
      <c r="K77" s="48"/>
      <c r="L77" s="48"/>
    </row>
    <row r="78" spans="1:12" s="4" customFormat="1" ht="35" customHeight="1" x14ac:dyDescent="0.2">
      <c r="A78" s="48"/>
      <c r="B78" s="55">
        <f t="shared" si="1"/>
        <v>55</v>
      </c>
      <c r="C78" s="74"/>
      <c r="D78" s="75"/>
      <c r="E78" s="75"/>
      <c r="F78" s="76"/>
      <c r="G78" s="76"/>
      <c r="H78" s="186">
        <f t="shared" si="0"/>
        <v>0</v>
      </c>
      <c r="I78" s="48"/>
      <c r="J78" s="48"/>
      <c r="K78" s="48"/>
      <c r="L78" s="48"/>
    </row>
    <row r="79" spans="1:12" s="4" customFormat="1" ht="35" customHeight="1" x14ac:dyDescent="0.2">
      <c r="A79" s="48"/>
      <c r="B79" s="55">
        <f t="shared" si="1"/>
        <v>56</v>
      </c>
      <c r="C79" s="74"/>
      <c r="D79" s="75"/>
      <c r="E79" s="75"/>
      <c r="F79" s="76"/>
      <c r="G79" s="76"/>
      <c r="H79" s="186">
        <f t="shared" si="0"/>
        <v>0</v>
      </c>
      <c r="I79" s="48"/>
      <c r="J79" s="48"/>
      <c r="K79" s="48"/>
      <c r="L79" s="48"/>
    </row>
    <row r="80" spans="1:12" s="4" customFormat="1" ht="35" customHeight="1" x14ac:dyDescent="0.2">
      <c r="A80" s="48"/>
      <c r="B80" s="55">
        <f t="shared" si="1"/>
        <v>57</v>
      </c>
      <c r="C80" s="74"/>
      <c r="D80" s="75"/>
      <c r="E80" s="75"/>
      <c r="F80" s="76"/>
      <c r="G80" s="76"/>
      <c r="H80" s="186">
        <f t="shared" si="0"/>
        <v>0</v>
      </c>
      <c r="I80" s="48"/>
      <c r="J80" s="48"/>
      <c r="K80" s="48"/>
      <c r="L80" s="48"/>
    </row>
    <row r="81" spans="1:12" s="4" customFormat="1" ht="35" customHeight="1" x14ac:dyDescent="0.2">
      <c r="A81" s="48"/>
      <c r="B81" s="55">
        <f t="shared" si="1"/>
        <v>58</v>
      </c>
      <c r="C81" s="74"/>
      <c r="D81" s="75"/>
      <c r="E81" s="75"/>
      <c r="F81" s="76"/>
      <c r="G81" s="76"/>
      <c r="H81" s="186">
        <f t="shared" si="0"/>
        <v>0</v>
      </c>
      <c r="I81" s="48"/>
      <c r="J81" s="48"/>
      <c r="K81" s="48"/>
      <c r="L81" s="48"/>
    </row>
    <row r="82" spans="1:12" s="4" customFormat="1" ht="35" customHeight="1" x14ac:dyDescent="0.2">
      <c r="A82" s="48"/>
      <c r="B82" s="55">
        <f t="shared" si="1"/>
        <v>59</v>
      </c>
      <c r="C82" s="74"/>
      <c r="D82" s="75"/>
      <c r="E82" s="75"/>
      <c r="F82" s="76"/>
      <c r="G82" s="76"/>
      <c r="H82" s="186">
        <f t="shared" si="0"/>
        <v>0</v>
      </c>
      <c r="I82" s="48"/>
      <c r="J82" s="48"/>
      <c r="K82" s="48"/>
      <c r="L82" s="48"/>
    </row>
    <row r="83" spans="1:12" s="4" customFormat="1" ht="35" customHeight="1" x14ac:dyDescent="0.2">
      <c r="A83" s="48"/>
      <c r="B83" s="55">
        <f t="shared" si="1"/>
        <v>60</v>
      </c>
      <c r="C83" s="74"/>
      <c r="D83" s="75"/>
      <c r="E83" s="75"/>
      <c r="F83" s="76"/>
      <c r="G83" s="76"/>
      <c r="H83" s="186">
        <f t="shared" si="0"/>
        <v>0</v>
      </c>
      <c r="I83" s="48"/>
      <c r="J83" s="48"/>
      <c r="K83" s="48"/>
      <c r="L83" s="48"/>
    </row>
    <row r="84" spans="1:12" s="4" customFormat="1" ht="35" customHeight="1" x14ac:dyDescent="0.2">
      <c r="A84" s="48"/>
      <c r="B84" s="55">
        <f t="shared" ref="B84:B91" si="4">B83+1</f>
        <v>61</v>
      </c>
      <c r="C84" s="74"/>
      <c r="D84" s="75"/>
      <c r="E84" s="75"/>
      <c r="F84" s="76"/>
      <c r="G84" s="76"/>
      <c r="H84" s="186">
        <f t="shared" si="0"/>
        <v>0</v>
      </c>
      <c r="I84" s="48"/>
      <c r="J84" s="48"/>
      <c r="K84" s="48"/>
      <c r="L84" s="48"/>
    </row>
    <row r="85" spans="1:12" s="4" customFormat="1" ht="35" customHeight="1" x14ac:dyDescent="0.2">
      <c r="A85" s="48"/>
      <c r="B85" s="55">
        <f t="shared" si="4"/>
        <v>62</v>
      </c>
      <c r="C85" s="74"/>
      <c r="D85" s="75"/>
      <c r="E85" s="75"/>
      <c r="F85" s="76"/>
      <c r="G85" s="76"/>
      <c r="H85" s="186">
        <f t="shared" si="0"/>
        <v>0</v>
      </c>
      <c r="I85" s="48"/>
      <c r="J85" s="48"/>
      <c r="K85" s="48"/>
      <c r="L85" s="48"/>
    </row>
    <row r="86" spans="1:12" s="4" customFormat="1" ht="35" customHeight="1" x14ac:dyDescent="0.2">
      <c r="A86" s="48"/>
      <c r="B86" s="55">
        <f t="shared" si="4"/>
        <v>63</v>
      </c>
      <c r="C86" s="74"/>
      <c r="D86" s="75"/>
      <c r="E86" s="75"/>
      <c r="F86" s="76"/>
      <c r="G86" s="76"/>
      <c r="H86" s="186">
        <f t="shared" si="0"/>
        <v>0</v>
      </c>
      <c r="I86" s="48"/>
      <c r="J86" s="48"/>
      <c r="K86" s="48"/>
      <c r="L86" s="48"/>
    </row>
    <row r="87" spans="1:12" s="4" customFormat="1" ht="35" customHeight="1" x14ac:dyDescent="0.2">
      <c r="A87" s="48"/>
      <c r="B87" s="55">
        <f t="shared" si="4"/>
        <v>64</v>
      </c>
      <c r="C87" s="74"/>
      <c r="D87" s="75"/>
      <c r="E87" s="75"/>
      <c r="F87" s="76"/>
      <c r="G87" s="76"/>
      <c r="H87" s="186">
        <f t="shared" si="0"/>
        <v>0</v>
      </c>
      <c r="I87" s="48"/>
      <c r="J87" s="48"/>
      <c r="K87" s="48"/>
      <c r="L87" s="48"/>
    </row>
    <row r="88" spans="1:12" s="4" customFormat="1" ht="35" customHeight="1" x14ac:dyDescent="0.2">
      <c r="A88" s="48"/>
      <c r="B88" s="55">
        <f t="shared" si="4"/>
        <v>65</v>
      </c>
      <c r="C88" s="74"/>
      <c r="D88" s="75"/>
      <c r="E88" s="75"/>
      <c r="F88" s="76"/>
      <c r="G88" s="76"/>
      <c r="H88" s="186">
        <f t="shared" si="0"/>
        <v>0</v>
      </c>
      <c r="I88" s="48"/>
      <c r="J88" s="48"/>
      <c r="K88" s="48"/>
      <c r="L88" s="48"/>
    </row>
    <row r="89" spans="1:12" s="4" customFormat="1" ht="35" customHeight="1" x14ac:dyDescent="0.2">
      <c r="A89" s="48"/>
      <c r="B89" s="55">
        <f t="shared" si="4"/>
        <v>66</v>
      </c>
      <c r="C89" s="74"/>
      <c r="D89" s="75"/>
      <c r="E89" s="75"/>
      <c r="F89" s="76"/>
      <c r="G89" s="76"/>
      <c r="H89" s="186">
        <f t="shared" ref="H89:H93" si="5">_xlfn.XLOOKUP(G89,$J$24:$J$35,$K$24:$K$35,0)</f>
        <v>0</v>
      </c>
      <c r="I89" s="48"/>
      <c r="J89" s="48"/>
      <c r="K89" s="48"/>
      <c r="L89" s="48"/>
    </row>
    <row r="90" spans="1:12" s="4" customFormat="1" ht="35" customHeight="1" x14ac:dyDescent="0.2">
      <c r="A90" s="48"/>
      <c r="B90" s="55">
        <f t="shared" si="4"/>
        <v>67</v>
      </c>
      <c r="C90" s="74"/>
      <c r="D90" s="75"/>
      <c r="E90" s="75"/>
      <c r="F90" s="76"/>
      <c r="G90" s="76"/>
      <c r="H90" s="186">
        <f t="shared" si="5"/>
        <v>0</v>
      </c>
      <c r="I90" s="48"/>
      <c r="J90" s="48"/>
      <c r="K90" s="48"/>
      <c r="L90" s="48"/>
    </row>
    <row r="91" spans="1:12" s="4" customFormat="1" ht="35" customHeight="1" x14ac:dyDescent="0.2">
      <c r="A91" s="48"/>
      <c r="B91" s="55">
        <f t="shared" si="4"/>
        <v>68</v>
      </c>
      <c r="C91" s="74"/>
      <c r="D91" s="75"/>
      <c r="E91" s="75"/>
      <c r="F91" s="76"/>
      <c r="G91" s="76"/>
      <c r="H91" s="186">
        <f t="shared" si="5"/>
        <v>0</v>
      </c>
      <c r="I91" s="48"/>
      <c r="J91" s="48"/>
      <c r="K91" s="48"/>
      <c r="L91" s="48"/>
    </row>
    <row r="92" spans="1:12" s="4" customFormat="1" ht="35" customHeight="1" x14ac:dyDescent="0.2">
      <c r="A92" s="48"/>
      <c r="B92" s="55">
        <f t="shared" ref="B92:B123" si="6">B91+1</f>
        <v>69</v>
      </c>
      <c r="C92" s="74"/>
      <c r="D92" s="75"/>
      <c r="E92" s="75"/>
      <c r="F92" s="76"/>
      <c r="G92" s="76"/>
      <c r="H92" s="186">
        <f t="shared" si="5"/>
        <v>0</v>
      </c>
      <c r="I92" s="48"/>
      <c r="J92" s="48"/>
      <c r="K92" s="48"/>
      <c r="L92" s="48"/>
    </row>
    <row r="93" spans="1:12" s="4" customFormat="1" ht="35" customHeight="1" x14ac:dyDescent="0.2">
      <c r="A93" s="48"/>
      <c r="B93" s="55">
        <f t="shared" si="6"/>
        <v>70</v>
      </c>
      <c r="C93" s="74"/>
      <c r="D93" s="75"/>
      <c r="E93" s="75"/>
      <c r="F93" s="76"/>
      <c r="G93" s="76"/>
      <c r="H93" s="186">
        <f t="shared" si="5"/>
        <v>0</v>
      </c>
      <c r="I93" s="48"/>
      <c r="J93" s="48"/>
      <c r="K93" s="48"/>
      <c r="L93" s="48"/>
    </row>
    <row r="94" spans="1:12" s="4" customFormat="1" ht="35" customHeight="1" x14ac:dyDescent="0.2">
      <c r="A94" s="48"/>
      <c r="B94" s="55">
        <f t="shared" si="6"/>
        <v>71</v>
      </c>
      <c r="C94" s="74"/>
      <c r="D94" s="75"/>
      <c r="E94" s="75"/>
      <c r="F94" s="76"/>
      <c r="G94" s="76"/>
      <c r="H94" s="186">
        <f t="shared" ref="H94:H109" si="7">_xlfn.XLOOKUP(G94,$J$24:$J$35,$K$24:$K$35,0)</f>
        <v>0</v>
      </c>
      <c r="I94" s="48"/>
      <c r="J94" s="48"/>
      <c r="K94" s="48"/>
      <c r="L94" s="48"/>
    </row>
    <row r="95" spans="1:12" s="4" customFormat="1" ht="35" customHeight="1" x14ac:dyDescent="0.2">
      <c r="A95" s="48"/>
      <c r="B95" s="55">
        <f t="shared" si="6"/>
        <v>72</v>
      </c>
      <c r="C95" s="74"/>
      <c r="D95" s="75"/>
      <c r="E95" s="75"/>
      <c r="F95" s="76"/>
      <c r="G95" s="76"/>
      <c r="H95" s="186">
        <f t="shared" si="7"/>
        <v>0</v>
      </c>
      <c r="I95" s="48"/>
      <c r="J95" s="48"/>
      <c r="K95" s="48"/>
      <c r="L95" s="48"/>
    </row>
    <row r="96" spans="1:12" s="4" customFormat="1" ht="35" customHeight="1" x14ac:dyDescent="0.2">
      <c r="A96" s="48"/>
      <c r="B96" s="55">
        <f t="shared" si="6"/>
        <v>73</v>
      </c>
      <c r="C96" s="74"/>
      <c r="D96" s="75"/>
      <c r="E96" s="75"/>
      <c r="F96" s="76"/>
      <c r="G96" s="76"/>
      <c r="H96" s="186">
        <f t="shared" si="7"/>
        <v>0</v>
      </c>
      <c r="I96" s="48"/>
      <c r="J96" s="48"/>
      <c r="K96" s="48"/>
      <c r="L96" s="48"/>
    </row>
    <row r="97" spans="1:12" s="4" customFormat="1" ht="35" customHeight="1" x14ac:dyDescent="0.2">
      <c r="A97" s="48"/>
      <c r="B97" s="55">
        <f t="shared" si="6"/>
        <v>74</v>
      </c>
      <c r="C97" s="74"/>
      <c r="D97" s="75"/>
      <c r="E97" s="75"/>
      <c r="F97" s="76"/>
      <c r="G97" s="76"/>
      <c r="H97" s="186">
        <f t="shared" si="7"/>
        <v>0</v>
      </c>
      <c r="I97" s="48"/>
      <c r="J97" s="48"/>
      <c r="K97" s="48"/>
      <c r="L97" s="48"/>
    </row>
    <row r="98" spans="1:12" s="4" customFormat="1" ht="35" customHeight="1" x14ac:dyDescent="0.2">
      <c r="A98" s="48"/>
      <c r="B98" s="55">
        <f t="shared" si="6"/>
        <v>75</v>
      </c>
      <c r="C98" s="74"/>
      <c r="D98" s="75"/>
      <c r="E98" s="75"/>
      <c r="F98" s="76"/>
      <c r="G98" s="76"/>
      <c r="H98" s="186">
        <f t="shared" si="7"/>
        <v>0</v>
      </c>
      <c r="I98" s="48"/>
      <c r="J98" s="48"/>
      <c r="K98" s="48"/>
      <c r="L98" s="48"/>
    </row>
    <row r="99" spans="1:12" s="4" customFormat="1" ht="35" customHeight="1" x14ac:dyDescent="0.2">
      <c r="A99" s="48"/>
      <c r="B99" s="55">
        <f t="shared" si="6"/>
        <v>76</v>
      </c>
      <c r="C99" s="74"/>
      <c r="D99" s="75"/>
      <c r="E99" s="75"/>
      <c r="F99" s="76"/>
      <c r="G99" s="76"/>
      <c r="H99" s="186">
        <f t="shared" si="7"/>
        <v>0</v>
      </c>
      <c r="I99" s="48"/>
      <c r="J99" s="48"/>
      <c r="K99" s="48"/>
      <c r="L99" s="48"/>
    </row>
    <row r="100" spans="1:12" s="4" customFormat="1" ht="35" customHeight="1" x14ac:dyDescent="0.2">
      <c r="A100" s="48"/>
      <c r="B100" s="55">
        <f t="shared" si="6"/>
        <v>77</v>
      </c>
      <c r="C100" s="74"/>
      <c r="D100" s="75"/>
      <c r="E100" s="75"/>
      <c r="F100" s="76"/>
      <c r="G100" s="76"/>
      <c r="H100" s="186">
        <f t="shared" si="7"/>
        <v>0</v>
      </c>
      <c r="I100" s="48"/>
      <c r="J100" s="48"/>
      <c r="K100" s="48"/>
      <c r="L100" s="48"/>
    </row>
    <row r="101" spans="1:12" s="4" customFormat="1" ht="35" customHeight="1" x14ac:dyDescent="0.2">
      <c r="A101" s="48"/>
      <c r="B101" s="55">
        <f t="shared" si="6"/>
        <v>78</v>
      </c>
      <c r="C101" s="74"/>
      <c r="D101" s="75"/>
      <c r="E101" s="75"/>
      <c r="F101" s="76"/>
      <c r="G101" s="76"/>
      <c r="H101" s="186">
        <f t="shared" si="7"/>
        <v>0</v>
      </c>
      <c r="I101" s="48"/>
      <c r="J101" s="48"/>
      <c r="K101" s="48"/>
      <c r="L101" s="48"/>
    </row>
    <row r="102" spans="1:12" s="4" customFormat="1" ht="35" customHeight="1" x14ac:dyDescent="0.2">
      <c r="A102" s="48"/>
      <c r="B102" s="55">
        <f t="shared" si="6"/>
        <v>79</v>
      </c>
      <c r="C102" s="74"/>
      <c r="D102" s="75"/>
      <c r="E102" s="75"/>
      <c r="F102" s="76"/>
      <c r="G102" s="76"/>
      <c r="H102" s="186">
        <f t="shared" si="7"/>
        <v>0</v>
      </c>
      <c r="I102" s="48"/>
      <c r="J102" s="48"/>
      <c r="K102" s="48"/>
      <c r="L102" s="48"/>
    </row>
    <row r="103" spans="1:12" s="4" customFormat="1" ht="35" customHeight="1" x14ac:dyDescent="0.2">
      <c r="A103" s="48"/>
      <c r="B103" s="55">
        <f t="shared" si="6"/>
        <v>80</v>
      </c>
      <c r="C103" s="74"/>
      <c r="D103" s="75"/>
      <c r="E103" s="75"/>
      <c r="F103" s="76"/>
      <c r="G103" s="76"/>
      <c r="H103" s="186">
        <f t="shared" si="7"/>
        <v>0</v>
      </c>
      <c r="I103" s="48"/>
      <c r="J103" s="48"/>
      <c r="K103" s="48"/>
      <c r="L103" s="48"/>
    </row>
    <row r="104" spans="1:12" s="4" customFormat="1" ht="35" customHeight="1" x14ac:dyDescent="0.2">
      <c r="A104" s="48"/>
      <c r="B104" s="55">
        <f t="shared" si="6"/>
        <v>81</v>
      </c>
      <c r="C104" s="74"/>
      <c r="D104" s="75"/>
      <c r="E104" s="75"/>
      <c r="F104" s="76"/>
      <c r="G104" s="76"/>
      <c r="H104" s="186">
        <f t="shared" si="7"/>
        <v>0</v>
      </c>
      <c r="I104" s="48"/>
      <c r="J104" s="48"/>
      <c r="K104" s="48"/>
      <c r="L104" s="48"/>
    </row>
    <row r="105" spans="1:12" s="4" customFormat="1" ht="35" customHeight="1" x14ac:dyDescent="0.2">
      <c r="A105" s="48"/>
      <c r="B105" s="55">
        <f t="shared" si="6"/>
        <v>82</v>
      </c>
      <c r="C105" s="74"/>
      <c r="D105" s="75"/>
      <c r="E105" s="75"/>
      <c r="F105" s="76"/>
      <c r="G105" s="76"/>
      <c r="H105" s="186">
        <f t="shared" si="7"/>
        <v>0</v>
      </c>
      <c r="I105" s="48"/>
      <c r="J105" s="48"/>
      <c r="K105" s="48"/>
      <c r="L105" s="48"/>
    </row>
    <row r="106" spans="1:12" s="4" customFormat="1" ht="35" customHeight="1" x14ac:dyDescent="0.2">
      <c r="A106" s="48"/>
      <c r="B106" s="55">
        <f t="shared" si="6"/>
        <v>83</v>
      </c>
      <c r="C106" s="74"/>
      <c r="D106" s="75"/>
      <c r="E106" s="75"/>
      <c r="F106" s="76"/>
      <c r="G106" s="76"/>
      <c r="H106" s="186">
        <f t="shared" si="7"/>
        <v>0</v>
      </c>
      <c r="I106" s="48"/>
      <c r="J106" s="48"/>
      <c r="K106" s="48"/>
      <c r="L106" s="48"/>
    </row>
    <row r="107" spans="1:12" s="4" customFormat="1" ht="35" customHeight="1" x14ac:dyDescent="0.2">
      <c r="A107" s="48"/>
      <c r="B107" s="55">
        <f t="shared" si="6"/>
        <v>84</v>
      </c>
      <c r="C107" s="74"/>
      <c r="D107" s="75"/>
      <c r="E107" s="75"/>
      <c r="F107" s="76"/>
      <c r="G107" s="76"/>
      <c r="H107" s="186">
        <f t="shared" si="7"/>
        <v>0</v>
      </c>
      <c r="I107" s="48"/>
      <c r="J107" s="48"/>
      <c r="K107" s="48"/>
      <c r="L107" s="48"/>
    </row>
    <row r="108" spans="1:12" s="4" customFormat="1" ht="35" customHeight="1" x14ac:dyDescent="0.2">
      <c r="A108" s="48"/>
      <c r="B108" s="55">
        <f t="shared" si="6"/>
        <v>85</v>
      </c>
      <c r="C108" s="74"/>
      <c r="D108" s="75"/>
      <c r="E108" s="75"/>
      <c r="F108" s="76"/>
      <c r="G108" s="76"/>
      <c r="H108" s="186">
        <f t="shared" si="7"/>
        <v>0</v>
      </c>
      <c r="I108" s="48"/>
      <c r="J108" s="48"/>
      <c r="K108" s="48"/>
      <c r="L108" s="48"/>
    </row>
    <row r="109" spans="1:12" s="4" customFormat="1" ht="35" customHeight="1" x14ac:dyDescent="0.2">
      <c r="A109" s="48"/>
      <c r="B109" s="55">
        <f t="shared" si="6"/>
        <v>86</v>
      </c>
      <c r="C109" s="74"/>
      <c r="D109" s="75"/>
      <c r="E109" s="75"/>
      <c r="F109" s="76"/>
      <c r="G109" s="76"/>
      <c r="H109" s="186">
        <f t="shared" si="7"/>
        <v>0</v>
      </c>
      <c r="I109" s="48"/>
      <c r="J109" s="48"/>
      <c r="K109" s="48"/>
      <c r="L109" s="48"/>
    </row>
    <row r="110" spans="1:12" s="4" customFormat="1" ht="35" customHeight="1" x14ac:dyDescent="0.2">
      <c r="A110" s="48"/>
      <c r="B110" s="55">
        <f t="shared" si="6"/>
        <v>87</v>
      </c>
      <c r="C110" s="74"/>
      <c r="D110" s="75"/>
      <c r="E110" s="75"/>
      <c r="F110" s="76"/>
      <c r="G110" s="76"/>
      <c r="H110" s="186">
        <f t="shared" ref="H110:H123" si="8">_xlfn.XLOOKUP(G110,$J$24:$J$35,$K$24:$K$35,0)</f>
        <v>0</v>
      </c>
      <c r="I110" s="48"/>
      <c r="J110" s="48"/>
      <c r="K110" s="48"/>
      <c r="L110" s="48"/>
    </row>
    <row r="111" spans="1:12" s="4" customFormat="1" ht="35" customHeight="1" x14ac:dyDescent="0.2">
      <c r="A111" s="48"/>
      <c r="B111" s="55">
        <f t="shared" si="6"/>
        <v>88</v>
      </c>
      <c r="C111" s="74"/>
      <c r="D111" s="75"/>
      <c r="E111" s="75"/>
      <c r="F111" s="76"/>
      <c r="G111" s="76"/>
      <c r="H111" s="186">
        <f t="shared" si="8"/>
        <v>0</v>
      </c>
      <c r="I111" s="48"/>
      <c r="J111" s="48"/>
      <c r="K111" s="48"/>
      <c r="L111" s="48"/>
    </row>
    <row r="112" spans="1:12" s="4" customFormat="1" ht="35" customHeight="1" x14ac:dyDescent="0.2">
      <c r="A112" s="48"/>
      <c r="B112" s="55">
        <f t="shared" si="6"/>
        <v>89</v>
      </c>
      <c r="C112" s="74"/>
      <c r="D112" s="75"/>
      <c r="E112" s="75"/>
      <c r="F112" s="76"/>
      <c r="G112" s="76"/>
      <c r="H112" s="186">
        <f t="shared" si="8"/>
        <v>0</v>
      </c>
      <c r="I112" s="48"/>
      <c r="J112" s="48"/>
      <c r="K112" s="48"/>
      <c r="L112" s="48"/>
    </row>
    <row r="113" spans="1:12" s="4" customFormat="1" ht="35" customHeight="1" x14ac:dyDescent="0.2">
      <c r="A113" s="48"/>
      <c r="B113" s="55">
        <f t="shared" si="6"/>
        <v>90</v>
      </c>
      <c r="C113" s="74"/>
      <c r="D113" s="75"/>
      <c r="E113" s="75"/>
      <c r="F113" s="76"/>
      <c r="G113" s="76"/>
      <c r="H113" s="186">
        <f t="shared" si="8"/>
        <v>0</v>
      </c>
      <c r="I113" s="48"/>
      <c r="J113" s="48"/>
      <c r="K113" s="48"/>
      <c r="L113" s="48"/>
    </row>
    <row r="114" spans="1:12" s="4" customFormat="1" ht="35" customHeight="1" x14ac:dyDescent="0.2">
      <c r="A114" s="48"/>
      <c r="B114" s="55">
        <f t="shared" si="6"/>
        <v>91</v>
      </c>
      <c r="C114" s="74"/>
      <c r="D114" s="75"/>
      <c r="E114" s="75"/>
      <c r="F114" s="76"/>
      <c r="G114" s="76"/>
      <c r="H114" s="186">
        <f t="shared" si="8"/>
        <v>0</v>
      </c>
      <c r="I114" s="48"/>
      <c r="J114" s="48"/>
      <c r="K114" s="48"/>
      <c r="L114" s="48"/>
    </row>
    <row r="115" spans="1:12" s="4" customFormat="1" ht="35" customHeight="1" x14ac:dyDescent="0.2">
      <c r="A115" s="48"/>
      <c r="B115" s="55">
        <f t="shared" si="6"/>
        <v>92</v>
      </c>
      <c r="C115" s="74"/>
      <c r="D115" s="75"/>
      <c r="E115" s="75"/>
      <c r="F115" s="76"/>
      <c r="G115" s="76"/>
      <c r="H115" s="186">
        <f t="shared" si="8"/>
        <v>0</v>
      </c>
      <c r="I115" s="48"/>
      <c r="J115" s="48"/>
      <c r="K115" s="48"/>
      <c r="L115" s="48"/>
    </row>
    <row r="116" spans="1:12" s="4" customFormat="1" ht="35" customHeight="1" x14ac:dyDescent="0.2">
      <c r="A116" s="48"/>
      <c r="B116" s="55">
        <f t="shared" si="6"/>
        <v>93</v>
      </c>
      <c r="C116" s="74"/>
      <c r="D116" s="75"/>
      <c r="E116" s="75"/>
      <c r="F116" s="76"/>
      <c r="G116" s="76"/>
      <c r="H116" s="186">
        <f t="shared" si="8"/>
        <v>0</v>
      </c>
      <c r="I116" s="48"/>
      <c r="J116" s="48"/>
      <c r="K116" s="48"/>
      <c r="L116" s="48"/>
    </row>
    <row r="117" spans="1:12" s="4" customFormat="1" ht="35" customHeight="1" x14ac:dyDescent="0.2">
      <c r="A117" s="48"/>
      <c r="B117" s="55">
        <f t="shared" si="6"/>
        <v>94</v>
      </c>
      <c r="C117" s="74"/>
      <c r="D117" s="75"/>
      <c r="E117" s="75"/>
      <c r="F117" s="76"/>
      <c r="G117" s="76"/>
      <c r="H117" s="186">
        <f t="shared" si="8"/>
        <v>0</v>
      </c>
      <c r="I117" s="48"/>
      <c r="J117" s="48"/>
      <c r="K117" s="48"/>
      <c r="L117" s="48"/>
    </row>
    <row r="118" spans="1:12" s="4" customFormat="1" ht="35" customHeight="1" x14ac:dyDescent="0.2">
      <c r="A118" s="48"/>
      <c r="B118" s="55">
        <f t="shared" si="6"/>
        <v>95</v>
      </c>
      <c r="C118" s="74"/>
      <c r="D118" s="75"/>
      <c r="E118" s="75"/>
      <c r="F118" s="76"/>
      <c r="G118" s="76"/>
      <c r="H118" s="186">
        <f t="shared" si="8"/>
        <v>0</v>
      </c>
      <c r="I118" s="48"/>
      <c r="J118" s="48"/>
      <c r="K118" s="48"/>
      <c r="L118" s="48"/>
    </row>
    <row r="119" spans="1:12" s="4" customFormat="1" ht="35" customHeight="1" x14ac:dyDescent="0.2">
      <c r="A119" s="48"/>
      <c r="B119" s="55">
        <f t="shared" si="6"/>
        <v>96</v>
      </c>
      <c r="C119" s="74"/>
      <c r="D119" s="75"/>
      <c r="E119" s="75"/>
      <c r="F119" s="76"/>
      <c r="G119" s="76"/>
      <c r="H119" s="186">
        <f t="shared" si="8"/>
        <v>0</v>
      </c>
      <c r="I119" s="48"/>
      <c r="J119" s="48"/>
      <c r="K119" s="48"/>
      <c r="L119" s="48"/>
    </row>
    <row r="120" spans="1:12" s="4" customFormat="1" ht="35" customHeight="1" x14ac:dyDescent="0.2">
      <c r="A120" s="48"/>
      <c r="B120" s="55">
        <f t="shared" si="6"/>
        <v>97</v>
      </c>
      <c r="C120" s="74"/>
      <c r="D120" s="75"/>
      <c r="E120" s="75"/>
      <c r="F120" s="76"/>
      <c r="G120" s="76"/>
      <c r="H120" s="186">
        <f t="shared" si="8"/>
        <v>0</v>
      </c>
      <c r="I120" s="48"/>
      <c r="J120" s="48"/>
      <c r="K120" s="48"/>
      <c r="L120" s="48"/>
    </row>
    <row r="121" spans="1:12" s="4" customFormat="1" ht="35" customHeight="1" x14ac:dyDescent="0.2">
      <c r="A121" s="48"/>
      <c r="B121" s="55">
        <f t="shared" si="6"/>
        <v>98</v>
      </c>
      <c r="C121" s="74"/>
      <c r="D121" s="75"/>
      <c r="E121" s="75"/>
      <c r="F121" s="76"/>
      <c r="G121" s="76"/>
      <c r="H121" s="186">
        <f t="shared" si="8"/>
        <v>0</v>
      </c>
      <c r="I121" s="48"/>
      <c r="J121" s="48"/>
      <c r="K121" s="48"/>
      <c r="L121" s="48"/>
    </row>
    <row r="122" spans="1:12" s="4" customFormat="1" ht="35" customHeight="1" x14ac:dyDescent="0.2">
      <c r="A122" s="48"/>
      <c r="B122" s="55">
        <f t="shared" si="6"/>
        <v>99</v>
      </c>
      <c r="C122" s="74"/>
      <c r="D122" s="75"/>
      <c r="E122" s="75"/>
      <c r="F122" s="76"/>
      <c r="G122" s="76"/>
      <c r="H122" s="186">
        <f t="shared" si="8"/>
        <v>0</v>
      </c>
      <c r="I122" s="48"/>
      <c r="J122" s="48"/>
      <c r="K122" s="48"/>
      <c r="L122" s="48"/>
    </row>
    <row r="123" spans="1:12" s="4" customFormat="1" ht="35" customHeight="1" x14ac:dyDescent="0.2">
      <c r="A123" s="48"/>
      <c r="B123" s="55">
        <f t="shared" si="6"/>
        <v>100</v>
      </c>
      <c r="C123" s="74"/>
      <c r="D123" s="75"/>
      <c r="E123" s="75"/>
      <c r="F123" s="76"/>
      <c r="G123" s="76"/>
      <c r="H123" s="186">
        <f t="shared" si="8"/>
        <v>0</v>
      </c>
      <c r="I123" s="48"/>
      <c r="J123" s="48"/>
      <c r="K123" s="48"/>
      <c r="L123" s="48"/>
    </row>
    <row r="124" spans="1:12" s="4" customFormat="1" ht="20.25" customHeight="1" x14ac:dyDescent="0.2">
      <c r="B124" s="9"/>
      <c r="C124" s="10"/>
      <c r="D124" s="11"/>
      <c r="E124" s="11"/>
      <c r="F124" s="10"/>
      <c r="G124" s="10"/>
      <c r="H124" s="10"/>
    </row>
    <row r="125" spans="1:12" s="4" customFormat="1" ht="20.25" customHeight="1" x14ac:dyDescent="0.2">
      <c r="B125" s="9"/>
      <c r="C125" s="10"/>
      <c r="D125" s="11"/>
      <c r="E125" s="11"/>
      <c r="F125" s="10"/>
      <c r="G125" s="10"/>
      <c r="H125" s="10"/>
    </row>
    <row r="126" spans="1:12" s="4" customFormat="1" ht="20.25" customHeight="1" x14ac:dyDescent="0.2">
      <c r="B126" s="9"/>
      <c r="C126" s="10"/>
      <c r="D126" s="11"/>
      <c r="E126" s="11"/>
      <c r="F126" s="10"/>
      <c r="G126" s="10"/>
      <c r="H126" s="10"/>
    </row>
    <row r="127" spans="1:12" s="4" customFormat="1" ht="20.25" customHeight="1" x14ac:dyDescent="0.2">
      <c r="B127" s="9"/>
      <c r="C127" s="10"/>
      <c r="D127" s="11"/>
      <c r="E127" s="11"/>
      <c r="F127" s="10"/>
      <c r="G127" s="10"/>
      <c r="H127" s="10"/>
    </row>
    <row r="128" spans="1:12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</sheetData>
  <sheetProtection algorithmName="SHA-512" hashValue="LrVZHXyYjvdlEAl0zIQtVpN4wJECIfmRMDBDaZkb0hFbL+gNQRqNfT9kNgKZEmqkE8CMuRD2gwKa5qTFQmIXfg==" saltValue="3QFc2RqnwEQQ1rPS4I75Nw==" spinCount="100000" sheet="1" objects="1" scenarios="1" formatCells="0" formatColumns="0" formatRows="0" insertColumns="0" insertRows="0" insertHyperlinks="0"/>
  <protectedRanges>
    <protectedRange sqref="D9:G9" name="Name"/>
    <protectedRange sqref="B24:G123" name="Range2"/>
  </protectedRanges>
  <mergeCells count="20">
    <mergeCell ref="K47:L47"/>
    <mergeCell ref="J48:L48"/>
    <mergeCell ref="J49:L49"/>
    <mergeCell ref="B19:H19"/>
    <mergeCell ref="J46:L46"/>
    <mergeCell ref="B11:H11"/>
    <mergeCell ref="B21:H21"/>
    <mergeCell ref="B18:H18"/>
    <mergeCell ref="B17:H17"/>
    <mergeCell ref="B2:H2"/>
    <mergeCell ref="B3:H3"/>
    <mergeCell ref="B5:H5"/>
    <mergeCell ref="B6:H6"/>
    <mergeCell ref="B9:C9"/>
    <mergeCell ref="D9:G9"/>
    <mergeCell ref="H12:H15"/>
    <mergeCell ref="B12:D12"/>
    <mergeCell ref="B13:D13"/>
    <mergeCell ref="B14:D14"/>
    <mergeCell ref="B15:D15"/>
  </mergeCells>
  <dataValidations count="1">
    <dataValidation type="list" allowBlank="1" showInputMessage="1" showErrorMessage="1" sqref="G24:G127 J66:J73" xr:uid="{D6E6895E-2280-45FE-8D9D-7C5F7A431D92}">
      <formula1>$J$24:$J$35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16C7-7CA9-45A0-BBB3-EF2F2D783BD5}">
  <dimension ref="A1:R135"/>
  <sheetViews>
    <sheetView showGridLines="0" workbookViewId="0">
      <selection activeCell="J13" sqref="J13"/>
    </sheetView>
  </sheetViews>
  <sheetFormatPr baseColWidth="10" defaultColWidth="0" defaultRowHeight="0" customHeight="1" zeroHeight="1" x14ac:dyDescent="0.2"/>
  <cols>
    <col min="1" max="1" width="4.5" customWidth="1"/>
    <col min="2" max="2" width="7.5" customWidth="1"/>
    <col min="3" max="3" width="16.1640625" customWidth="1"/>
    <col min="4" max="4" width="23.83203125" customWidth="1"/>
    <col min="5" max="5" width="27.5" customWidth="1"/>
    <col min="6" max="6" width="23.83203125" customWidth="1"/>
    <col min="7" max="7" width="42.6640625" customWidth="1"/>
    <col min="8" max="8" width="27.1640625" customWidth="1"/>
    <col min="9" max="9" width="9.1640625" customWidth="1"/>
    <col min="10" max="10" width="50.6640625" customWidth="1"/>
    <col min="11" max="12" width="13.6640625" customWidth="1"/>
    <col min="13" max="13" width="22.6640625" customWidth="1"/>
    <col min="14" max="14" width="19.5" customWidth="1"/>
    <col min="15" max="15" width="9.1640625" customWidth="1"/>
    <col min="16" max="30" width="9.1640625"/>
  </cols>
  <sheetData>
    <row r="1" spans="1:15" ht="15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5" ht="100" customHeight="1" x14ac:dyDescent="0.2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J2" s="46"/>
      <c r="K2" s="46"/>
      <c r="L2" s="46"/>
    </row>
    <row r="3" spans="1:15" ht="28.5" customHeight="1" x14ac:dyDescent="0.2">
      <c r="A3" s="46"/>
      <c r="B3" s="198" t="s">
        <v>79</v>
      </c>
      <c r="C3" s="198"/>
      <c r="D3" s="198"/>
      <c r="E3" s="198"/>
      <c r="F3" s="198"/>
      <c r="G3" s="198"/>
      <c r="H3" s="198"/>
      <c r="I3" s="46"/>
      <c r="J3" s="46"/>
      <c r="K3" s="46"/>
      <c r="L3" s="46"/>
      <c r="O3" s="1"/>
    </row>
    <row r="4" spans="1:15" ht="12.75" customHeight="1" x14ac:dyDescent="0.2">
      <c r="A4" s="46"/>
      <c r="B4" s="87"/>
      <c r="C4" s="87"/>
      <c r="D4" s="87"/>
      <c r="E4" s="87"/>
      <c r="F4" s="87"/>
      <c r="G4" s="87"/>
      <c r="H4" s="87"/>
      <c r="I4" s="46"/>
      <c r="J4" s="46"/>
      <c r="K4" s="46"/>
      <c r="L4" s="46"/>
      <c r="O4" s="1"/>
    </row>
    <row r="5" spans="1:15" ht="19.5" customHeight="1" x14ac:dyDescent="0.2">
      <c r="A5" s="46"/>
      <c r="B5" s="199" t="s">
        <v>80</v>
      </c>
      <c r="C5" s="199"/>
      <c r="D5" s="199"/>
      <c r="E5" s="199"/>
      <c r="F5" s="199"/>
      <c r="G5" s="199"/>
      <c r="H5" s="199"/>
      <c r="I5" s="46"/>
      <c r="J5" s="46"/>
      <c r="K5" s="46"/>
      <c r="L5" s="46"/>
      <c r="O5" s="2"/>
    </row>
    <row r="6" spans="1:15" ht="16" x14ac:dyDescent="0.2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J6" s="46"/>
      <c r="K6" s="46"/>
      <c r="L6" s="46"/>
      <c r="O6" s="3"/>
    </row>
    <row r="7" spans="1:15" ht="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5" ht="15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5" ht="30.75" customHeight="1" x14ac:dyDescent="0.2">
      <c r="A9" s="46"/>
      <c r="B9" s="201" t="s">
        <v>2</v>
      </c>
      <c r="C9" s="202"/>
      <c r="D9" s="217"/>
      <c r="E9" s="217"/>
      <c r="F9" s="217"/>
      <c r="G9" s="218"/>
      <c r="H9" s="42" t="s">
        <v>3</v>
      </c>
      <c r="I9" s="47"/>
      <c r="J9" s="47"/>
      <c r="K9" s="47"/>
      <c r="L9" s="46"/>
    </row>
    <row r="10" spans="1:15" ht="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5" ht="15" x14ac:dyDescent="0.2">
      <c r="A11" s="46"/>
      <c r="B11" s="205" t="s">
        <v>42</v>
      </c>
      <c r="C11" s="205"/>
      <c r="D11" s="205"/>
      <c r="E11" s="205"/>
      <c r="F11" s="205"/>
      <c r="G11" s="205"/>
      <c r="H11" s="205"/>
      <c r="I11" s="46"/>
      <c r="J11" s="46"/>
      <c r="K11" s="46"/>
      <c r="L11" s="46"/>
    </row>
    <row r="12" spans="1:15" s="4" customFormat="1" ht="24.75" customHeight="1" x14ac:dyDescent="0.2">
      <c r="A12" s="48"/>
      <c r="B12" s="210" t="s">
        <v>43</v>
      </c>
      <c r="C12" s="210"/>
      <c r="D12" s="210"/>
      <c r="E12" s="49" t="s">
        <v>44</v>
      </c>
      <c r="F12" s="5" t="s">
        <v>45</v>
      </c>
      <c r="G12" s="182">
        <f>'1. Core Perfusion Activity'!G12</f>
        <v>0</v>
      </c>
      <c r="H12" s="209" t="s">
        <v>46</v>
      </c>
      <c r="I12" s="48"/>
      <c r="J12" s="48"/>
      <c r="K12" s="48"/>
      <c r="L12" s="48"/>
    </row>
    <row r="13" spans="1:15" s="4" customFormat="1" ht="24.75" customHeight="1" x14ac:dyDescent="0.2">
      <c r="A13" s="48"/>
      <c r="B13" s="210" t="s">
        <v>47</v>
      </c>
      <c r="C13" s="210"/>
      <c r="D13" s="210"/>
      <c r="E13" s="50" t="s">
        <v>48</v>
      </c>
      <c r="F13" s="5" t="s">
        <v>45</v>
      </c>
      <c r="G13" s="183">
        <f>K43</f>
        <v>0</v>
      </c>
      <c r="H13" s="209"/>
      <c r="I13" s="48"/>
      <c r="J13" s="48"/>
      <c r="K13" s="48"/>
      <c r="L13" s="48"/>
    </row>
    <row r="14" spans="1:15" s="4" customFormat="1" ht="24.75" customHeight="1" x14ac:dyDescent="0.2">
      <c r="A14" s="48"/>
      <c r="B14" s="210" t="s">
        <v>49</v>
      </c>
      <c r="C14" s="210"/>
      <c r="D14" s="210"/>
      <c r="E14" s="49" t="s">
        <v>50</v>
      </c>
      <c r="F14" s="5" t="s">
        <v>45</v>
      </c>
      <c r="G14" s="184">
        <f>G12+G13</f>
        <v>0</v>
      </c>
      <c r="H14" s="209"/>
      <c r="I14" s="48"/>
      <c r="J14" s="48"/>
      <c r="K14" s="48"/>
      <c r="L14" s="48"/>
    </row>
    <row r="15" spans="1:15" s="4" customFormat="1" ht="24.75" customHeight="1" x14ac:dyDescent="0.2">
      <c r="A15" s="48"/>
      <c r="B15" s="210" t="s">
        <v>51</v>
      </c>
      <c r="C15" s="210"/>
      <c r="D15" s="210"/>
      <c r="E15" s="49" t="s">
        <v>52</v>
      </c>
      <c r="F15" s="5" t="s">
        <v>45</v>
      </c>
      <c r="G15" s="184">
        <f>'3. Professional Activity'!G15</f>
        <v>0</v>
      </c>
      <c r="H15" s="209"/>
      <c r="I15" s="48"/>
      <c r="J15" s="48"/>
      <c r="K15" s="48"/>
      <c r="L15" s="48"/>
    </row>
    <row r="16" spans="1:15" ht="15" x14ac:dyDescent="0.2">
      <c r="A16" s="46"/>
      <c r="B16" s="46"/>
      <c r="C16" s="51"/>
      <c r="D16" s="51"/>
      <c r="E16" s="51"/>
      <c r="F16" s="52"/>
      <c r="G16" s="52"/>
      <c r="H16" s="52"/>
      <c r="I16" s="46"/>
      <c r="J16" s="46"/>
      <c r="K16" s="46"/>
      <c r="L16" s="46"/>
    </row>
    <row r="17" spans="1:18" ht="15" x14ac:dyDescent="0.2">
      <c r="A17" s="46"/>
      <c r="B17" s="196" t="s">
        <v>53</v>
      </c>
      <c r="C17" s="196"/>
      <c r="D17" s="196"/>
      <c r="E17" s="196"/>
      <c r="F17" s="196"/>
      <c r="G17" s="196"/>
      <c r="H17" s="196"/>
      <c r="I17" s="46"/>
      <c r="J17" s="46"/>
      <c r="K17" s="46"/>
      <c r="L17" s="46"/>
    </row>
    <row r="18" spans="1:18" ht="15" x14ac:dyDescent="0.2">
      <c r="A18" s="46"/>
      <c r="B18" s="196" t="s">
        <v>54</v>
      </c>
      <c r="C18" s="196"/>
      <c r="D18" s="196"/>
      <c r="E18" s="196"/>
      <c r="F18" s="196"/>
      <c r="G18" s="196"/>
      <c r="H18" s="196"/>
      <c r="I18" s="46"/>
      <c r="J18" s="46"/>
      <c r="K18" s="46"/>
      <c r="L18" s="46"/>
    </row>
    <row r="19" spans="1:18" ht="15" x14ac:dyDescent="0.2">
      <c r="A19" s="46"/>
      <c r="B19" s="214" t="s">
        <v>55</v>
      </c>
      <c r="C19" s="214"/>
      <c r="D19" s="214"/>
      <c r="E19" s="214"/>
      <c r="F19" s="214"/>
      <c r="G19" s="214"/>
      <c r="H19" s="214"/>
      <c r="I19" s="46"/>
      <c r="J19" s="46"/>
      <c r="K19" s="46"/>
      <c r="L19" s="46"/>
    </row>
    <row r="20" spans="1:18" ht="15" x14ac:dyDescent="0.2">
      <c r="A20" s="46"/>
      <c r="B20" s="46"/>
      <c r="C20" s="51"/>
      <c r="D20" s="51"/>
      <c r="E20" s="51"/>
      <c r="F20" s="52"/>
      <c r="G20" s="52"/>
      <c r="H20" s="52"/>
      <c r="I20" s="46"/>
      <c r="J20" s="46"/>
      <c r="K20" s="46"/>
      <c r="L20" s="46"/>
    </row>
    <row r="21" spans="1:18" ht="16" x14ac:dyDescent="0.2">
      <c r="A21" s="46"/>
      <c r="B21" s="206" t="s">
        <v>81</v>
      </c>
      <c r="C21" s="206"/>
      <c r="D21" s="206"/>
      <c r="E21" s="206"/>
      <c r="F21" s="206"/>
      <c r="G21" s="206"/>
      <c r="H21" s="206"/>
      <c r="I21" s="46"/>
      <c r="J21" s="46"/>
      <c r="K21" s="46"/>
      <c r="L21" s="46"/>
    </row>
    <row r="22" spans="1:18" ht="1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8" ht="35.25" customHeight="1" x14ac:dyDescent="0.2">
      <c r="A23" s="46"/>
      <c r="B23" s="69" t="s">
        <v>56</v>
      </c>
      <c r="C23" s="69" t="s">
        <v>57</v>
      </c>
      <c r="D23" s="69" t="s">
        <v>58</v>
      </c>
      <c r="E23" s="69" t="s">
        <v>59</v>
      </c>
      <c r="F23" s="69" t="s">
        <v>60</v>
      </c>
      <c r="G23" s="69" t="s">
        <v>61</v>
      </c>
      <c r="H23" s="70" t="s">
        <v>62</v>
      </c>
      <c r="I23" s="46"/>
      <c r="J23" s="99" t="s">
        <v>63</v>
      </c>
      <c r="K23" s="99" t="s">
        <v>64</v>
      </c>
      <c r="L23" s="100" t="s">
        <v>65</v>
      </c>
      <c r="M23" s="12"/>
      <c r="N23" s="12"/>
      <c r="P23" s="6"/>
      <c r="Q23" s="6"/>
      <c r="R23" s="6"/>
    </row>
    <row r="24" spans="1:18" s="4" customFormat="1" ht="35" customHeight="1" x14ac:dyDescent="0.2">
      <c r="A24" s="48"/>
      <c r="B24" s="59">
        <v>1</v>
      </c>
      <c r="C24" s="71"/>
      <c r="D24" s="72"/>
      <c r="E24" s="72"/>
      <c r="F24" s="73"/>
      <c r="G24" s="73"/>
      <c r="H24" s="185">
        <f>_xlfn.XLOOKUP(G24,$J$24:$J$35,$K$24:$K$35,0)</f>
        <v>0</v>
      </c>
      <c r="I24" s="48"/>
      <c r="J24" s="101" t="s">
        <v>82</v>
      </c>
      <c r="K24" s="102">
        <v>0.25</v>
      </c>
      <c r="L24" s="103">
        <v>5</v>
      </c>
      <c r="M24" s="13"/>
      <c r="N24" s="13"/>
      <c r="O24" s="7"/>
    </row>
    <row r="25" spans="1:18" s="4" customFormat="1" ht="35" customHeight="1" x14ac:dyDescent="0.2">
      <c r="A25" s="48"/>
      <c r="B25" s="55">
        <v>2</v>
      </c>
      <c r="C25" s="74"/>
      <c r="D25" s="75"/>
      <c r="E25" s="75"/>
      <c r="F25" s="76"/>
      <c r="G25" s="73"/>
      <c r="H25" s="186">
        <f t="shared" ref="H25:H88" si="0">_xlfn.XLOOKUP(G25,$J$24:$J$35,$K$24:$K$35,0)</f>
        <v>0</v>
      </c>
      <c r="I25" s="48"/>
      <c r="J25" s="101" t="s">
        <v>83</v>
      </c>
      <c r="K25" s="102">
        <v>0.5</v>
      </c>
      <c r="L25" s="103">
        <v>5</v>
      </c>
      <c r="M25" s="13"/>
      <c r="N25" s="13"/>
      <c r="O25" s="7"/>
    </row>
    <row r="26" spans="1:18" s="4" customFormat="1" ht="35" customHeight="1" x14ac:dyDescent="0.2">
      <c r="A26" s="48"/>
      <c r="B26" s="55">
        <v>3</v>
      </c>
      <c r="C26" s="74"/>
      <c r="D26" s="75"/>
      <c r="E26" s="75"/>
      <c r="F26" s="76"/>
      <c r="G26" s="73"/>
      <c r="H26" s="186">
        <f t="shared" si="0"/>
        <v>0</v>
      </c>
      <c r="I26" s="48"/>
      <c r="J26" s="101" t="s">
        <v>84</v>
      </c>
      <c r="K26" s="102">
        <v>0.5</v>
      </c>
      <c r="L26" s="103">
        <v>5</v>
      </c>
      <c r="M26" s="13"/>
      <c r="N26" s="13"/>
      <c r="O26" s="8"/>
    </row>
    <row r="27" spans="1:18" s="4" customFormat="1" ht="35" customHeight="1" x14ac:dyDescent="0.2">
      <c r="A27" s="48"/>
      <c r="B27" s="55">
        <f>B26+1</f>
        <v>4</v>
      </c>
      <c r="C27" s="74"/>
      <c r="D27" s="75"/>
      <c r="E27" s="75"/>
      <c r="F27" s="76"/>
      <c r="G27" s="73"/>
      <c r="H27" s="186">
        <f t="shared" si="0"/>
        <v>0</v>
      </c>
      <c r="I27" s="48"/>
      <c r="J27" s="104" t="s">
        <v>85</v>
      </c>
      <c r="K27" s="105">
        <v>1</v>
      </c>
      <c r="L27" s="106">
        <v>5</v>
      </c>
      <c r="M27" s="13"/>
      <c r="N27" s="13"/>
      <c r="O27" s="8"/>
    </row>
    <row r="28" spans="1:18" s="4" customFormat="1" ht="35" customHeight="1" x14ac:dyDescent="0.2">
      <c r="A28" s="48"/>
      <c r="B28" s="55">
        <f t="shared" ref="B28:B91" si="1">B27+1</f>
        <v>5</v>
      </c>
      <c r="C28" s="74"/>
      <c r="D28" s="75"/>
      <c r="E28" s="75"/>
      <c r="F28" s="76"/>
      <c r="G28" s="73"/>
      <c r="H28" s="186">
        <f t="shared" si="0"/>
        <v>0</v>
      </c>
      <c r="I28" s="48"/>
      <c r="J28" s="107"/>
      <c r="K28" s="108"/>
      <c r="L28" s="108"/>
      <c r="M28" s="13"/>
      <c r="N28" s="13"/>
      <c r="O28" s="8"/>
    </row>
    <row r="29" spans="1:18" s="4" customFormat="1" ht="35" customHeight="1" x14ac:dyDescent="0.2">
      <c r="A29" s="48"/>
      <c r="B29" s="55">
        <f t="shared" si="1"/>
        <v>6</v>
      </c>
      <c r="C29" s="74"/>
      <c r="D29" s="75"/>
      <c r="E29" s="75"/>
      <c r="F29" s="76"/>
      <c r="G29" s="73"/>
      <c r="H29" s="186">
        <f t="shared" si="0"/>
        <v>0</v>
      </c>
      <c r="I29" s="48"/>
      <c r="J29" s="107"/>
      <c r="K29" s="108"/>
      <c r="L29" s="108"/>
      <c r="M29" s="13"/>
      <c r="N29" s="13"/>
      <c r="O29" s="8"/>
    </row>
    <row r="30" spans="1:18" s="4" customFormat="1" ht="35" customHeight="1" x14ac:dyDescent="0.2">
      <c r="A30" s="48"/>
      <c r="B30" s="55">
        <f t="shared" si="1"/>
        <v>7</v>
      </c>
      <c r="C30" s="74"/>
      <c r="D30" s="75"/>
      <c r="E30" s="75"/>
      <c r="F30" s="76"/>
      <c r="G30" s="73"/>
      <c r="H30" s="186">
        <f t="shared" si="0"/>
        <v>0</v>
      </c>
      <c r="I30" s="48"/>
      <c r="J30" s="107"/>
      <c r="K30" s="108"/>
      <c r="L30" s="108"/>
      <c r="M30" s="13"/>
      <c r="N30" s="13"/>
      <c r="O30" s="8"/>
    </row>
    <row r="31" spans="1:18" s="4" customFormat="1" ht="35" customHeight="1" x14ac:dyDescent="0.2">
      <c r="A31" s="48"/>
      <c r="B31" s="55">
        <f t="shared" si="1"/>
        <v>8</v>
      </c>
      <c r="C31" s="74"/>
      <c r="D31" s="75"/>
      <c r="E31" s="75"/>
      <c r="F31" s="76"/>
      <c r="G31" s="73"/>
      <c r="H31" s="186">
        <f t="shared" si="0"/>
        <v>0</v>
      </c>
      <c r="I31" s="48"/>
      <c r="J31" s="107"/>
      <c r="K31" s="108"/>
      <c r="L31" s="108"/>
      <c r="M31" s="13"/>
      <c r="N31" s="13"/>
      <c r="O31" s="8"/>
    </row>
    <row r="32" spans="1:18" s="4" customFormat="1" ht="35" customHeight="1" x14ac:dyDescent="0.2">
      <c r="A32" s="48"/>
      <c r="B32" s="55">
        <f t="shared" si="1"/>
        <v>9</v>
      </c>
      <c r="C32" s="74"/>
      <c r="D32" s="75"/>
      <c r="E32" s="75"/>
      <c r="F32" s="76"/>
      <c r="G32" s="73"/>
      <c r="H32" s="186">
        <f t="shared" si="0"/>
        <v>0</v>
      </c>
      <c r="I32" s="48"/>
      <c r="J32" s="109"/>
      <c r="K32" s="110"/>
      <c r="L32" s="110"/>
      <c r="M32" s="13"/>
      <c r="N32" s="13"/>
    </row>
    <row r="33" spans="1:14" s="4" customFormat="1" ht="35" customHeight="1" x14ac:dyDescent="0.2">
      <c r="A33" s="48"/>
      <c r="B33" s="55">
        <f t="shared" si="1"/>
        <v>10</v>
      </c>
      <c r="C33" s="74"/>
      <c r="D33" s="75"/>
      <c r="E33" s="75"/>
      <c r="F33" s="76"/>
      <c r="G33" s="73"/>
      <c r="H33" s="186">
        <f t="shared" si="0"/>
        <v>0</v>
      </c>
      <c r="I33" s="48"/>
      <c r="J33" s="109"/>
      <c r="K33" s="110"/>
      <c r="L33" s="110"/>
      <c r="M33" s="13"/>
      <c r="N33" s="13"/>
    </row>
    <row r="34" spans="1:14" s="4" customFormat="1" ht="35" customHeight="1" x14ac:dyDescent="0.2">
      <c r="A34" s="48"/>
      <c r="B34" s="55">
        <f t="shared" si="1"/>
        <v>11</v>
      </c>
      <c r="C34" s="74"/>
      <c r="D34" s="75"/>
      <c r="E34" s="75"/>
      <c r="F34" s="76"/>
      <c r="G34" s="73"/>
      <c r="H34" s="186">
        <f t="shared" si="0"/>
        <v>0</v>
      </c>
      <c r="I34" s="48"/>
      <c r="J34" s="109"/>
      <c r="K34" s="110"/>
      <c r="L34" s="110"/>
      <c r="M34" s="13"/>
      <c r="N34" s="13"/>
    </row>
    <row r="35" spans="1:14" s="4" customFormat="1" ht="35" customHeight="1" x14ac:dyDescent="0.2">
      <c r="A35" s="48"/>
      <c r="B35" s="55">
        <f t="shared" si="1"/>
        <v>12</v>
      </c>
      <c r="C35" s="74"/>
      <c r="D35" s="75"/>
      <c r="E35" s="75"/>
      <c r="F35" s="76"/>
      <c r="G35" s="73"/>
      <c r="H35" s="186">
        <f t="shared" si="0"/>
        <v>0</v>
      </c>
      <c r="I35" s="48"/>
      <c r="J35" s="109"/>
      <c r="K35" s="110"/>
      <c r="L35" s="110"/>
      <c r="M35" s="13"/>
      <c r="N35" s="13"/>
    </row>
    <row r="36" spans="1:14" s="4" customFormat="1" ht="35" customHeight="1" x14ac:dyDescent="0.2">
      <c r="A36" s="48"/>
      <c r="B36" s="55">
        <f t="shared" si="1"/>
        <v>13</v>
      </c>
      <c r="C36" s="74"/>
      <c r="D36" s="75"/>
      <c r="E36" s="75"/>
      <c r="F36" s="76"/>
      <c r="G36" s="73"/>
      <c r="H36" s="186">
        <f t="shared" si="0"/>
        <v>0</v>
      </c>
      <c r="I36" s="48"/>
      <c r="J36" s="48"/>
      <c r="K36" s="48"/>
      <c r="L36" s="48"/>
    </row>
    <row r="37" spans="1:14" s="4" customFormat="1" ht="35" customHeight="1" x14ac:dyDescent="0.2">
      <c r="A37" s="48"/>
      <c r="B37" s="55">
        <f t="shared" si="1"/>
        <v>14</v>
      </c>
      <c r="C37" s="74"/>
      <c r="D37" s="75"/>
      <c r="E37" s="75"/>
      <c r="F37" s="76"/>
      <c r="G37" s="73"/>
      <c r="H37" s="186">
        <f t="shared" si="0"/>
        <v>0</v>
      </c>
      <c r="I37" s="48"/>
      <c r="J37" s="111" t="s">
        <v>74</v>
      </c>
      <c r="K37" s="112" t="s">
        <v>75</v>
      </c>
      <c r="L37" s="112" t="s">
        <v>76</v>
      </c>
      <c r="M37" s="43"/>
      <c r="N37" s="43"/>
    </row>
    <row r="38" spans="1:14" s="4" customFormat="1" ht="35" customHeight="1" x14ac:dyDescent="0.2">
      <c r="A38" s="48"/>
      <c r="B38" s="55">
        <f t="shared" si="1"/>
        <v>15</v>
      </c>
      <c r="C38" s="74"/>
      <c r="D38" s="75"/>
      <c r="E38" s="75"/>
      <c r="F38" s="76"/>
      <c r="G38" s="73"/>
      <c r="H38" s="186">
        <f t="shared" si="0"/>
        <v>0</v>
      </c>
      <c r="I38" s="48"/>
      <c r="J38" s="113" t="s">
        <v>82</v>
      </c>
      <c r="K38" s="180">
        <f>IF($J24="","",COUNTIF($G$24:$G$1000,$J24)*$K24)</f>
        <v>0</v>
      </c>
      <c r="L38" s="180">
        <f>IF($J24="","",IF($L24=0,$K38,MIN($K38,$L24)))</f>
        <v>0</v>
      </c>
    </row>
    <row r="39" spans="1:14" s="4" customFormat="1" ht="35" customHeight="1" x14ac:dyDescent="0.2">
      <c r="A39" s="48"/>
      <c r="B39" s="55">
        <f t="shared" si="1"/>
        <v>16</v>
      </c>
      <c r="C39" s="74"/>
      <c r="D39" s="75"/>
      <c r="E39" s="75"/>
      <c r="F39" s="76"/>
      <c r="G39" s="76"/>
      <c r="H39" s="186">
        <f t="shared" si="0"/>
        <v>0</v>
      </c>
      <c r="I39" s="48"/>
      <c r="J39" s="113" t="s">
        <v>83</v>
      </c>
      <c r="K39" s="180">
        <f>IF($J25="","",COUNTIF($G$24:$G$1000,$J25)*$K25)</f>
        <v>0</v>
      </c>
      <c r="L39" s="180">
        <f t="shared" ref="L39:L41" si="2">IF($J25="","",IF($L25=0,$K39,MIN($K39,$L25)))</f>
        <v>0</v>
      </c>
    </row>
    <row r="40" spans="1:14" s="4" customFormat="1" ht="35" customHeight="1" x14ac:dyDescent="0.2">
      <c r="A40" s="48"/>
      <c r="B40" s="55">
        <f t="shared" si="1"/>
        <v>17</v>
      </c>
      <c r="C40" s="74"/>
      <c r="D40" s="75"/>
      <c r="E40" s="75"/>
      <c r="F40" s="76"/>
      <c r="G40" s="76"/>
      <c r="H40" s="186">
        <f t="shared" si="0"/>
        <v>0</v>
      </c>
      <c r="I40" s="48"/>
      <c r="J40" s="113" t="s">
        <v>84</v>
      </c>
      <c r="K40" s="180">
        <f>IF($J26="","",COUNTIF($G$24:$G$1000,$J26)*$K26)</f>
        <v>0</v>
      </c>
      <c r="L40" s="180">
        <f t="shared" si="2"/>
        <v>0</v>
      </c>
    </row>
    <row r="41" spans="1:14" s="4" customFormat="1" ht="35" customHeight="1" x14ac:dyDescent="0.2">
      <c r="A41" s="48"/>
      <c r="B41" s="55">
        <f t="shared" si="1"/>
        <v>18</v>
      </c>
      <c r="C41" s="74"/>
      <c r="D41" s="75"/>
      <c r="E41" s="75"/>
      <c r="F41" s="76"/>
      <c r="G41" s="76"/>
      <c r="H41" s="186">
        <f t="shared" si="0"/>
        <v>0</v>
      </c>
      <c r="I41" s="48"/>
      <c r="J41" s="113" t="s">
        <v>85</v>
      </c>
      <c r="K41" s="180">
        <f>IF($J27="","",COUNTIF($G$24:$G$1000,$J27)*$K27)</f>
        <v>0</v>
      </c>
      <c r="L41" s="180">
        <f t="shared" si="2"/>
        <v>0</v>
      </c>
    </row>
    <row r="42" spans="1:14" s="4" customFormat="1" ht="35" customHeight="1" x14ac:dyDescent="0.2">
      <c r="A42" s="48"/>
      <c r="B42" s="55">
        <f t="shared" si="1"/>
        <v>19</v>
      </c>
      <c r="C42" s="74"/>
      <c r="D42" s="75"/>
      <c r="E42" s="75"/>
      <c r="F42" s="76"/>
      <c r="G42" s="76"/>
      <c r="H42" s="186">
        <f t="shared" si="0"/>
        <v>0</v>
      </c>
      <c r="I42" s="48"/>
      <c r="J42" s="114"/>
      <c r="K42" s="181"/>
      <c r="L42" s="181"/>
    </row>
    <row r="43" spans="1:14" s="4" customFormat="1" ht="35" customHeight="1" x14ac:dyDescent="0.2">
      <c r="A43" s="48"/>
      <c r="B43" s="55">
        <f t="shared" si="1"/>
        <v>20</v>
      </c>
      <c r="C43" s="74"/>
      <c r="D43" s="75"/>
      <c r="E43" s="75"/>
      <c r="F43" s="76"/>
      <c r="G43" s="76"/>
      <c r="H43" s="186">
        <f t="shared" si="0"/>
        <v>0</v>
      </c>
      <c r="I43" s="48"/>
      <c r="J43" s="115" t="s">
        <v>78</v>
      </c>
      <c r="K43" s="215">
        <f>MIN(10,SUM(L38:L41))</f>
        <v>0</v>
      </c>
      <c r="L43" s="216"/>
    </row>
    <row r="44" spans="1:14" s="4" customFormat="1" ht="35" customHeight="1" x14ac:dyDescent="0.2">
      <c r="A44" s="48"/>
      <c r="B44" s="55">
        <f t="shared" si="1"/>
        <v>21</v>
      </c>
      <c r="C44" s="74"/>
      <c r="D44" s="75"/>
      <c r="E44" s="75"/>
      <c r="F44" s="76"/>
      <c r="G44" s="76"/>
      <c r="H44" s="186">
        <f t="shared" si="0"/>
        <v>0</v>
      </c>
      <c r="I44" s="48"/>
      <c r="J44" s="57"/>
      <c r="K44" s="58"/>
      <c r="L44" s="58"/>
    </row>
    <row r="45" spans="1:14" s="4" customFormat="1" ht="35" customHeight="1" x14ac:dyDescent="0.2">
      <c r="A45" s="48"/>
      <c r="B45" s="55">
        <f t="shared" si="1"/>
        <v>22</v>
      </c>
      <c r="C45" s="74"/>
      <c r="D45" s="75"/>
      <c r="E45" s="75"/>
      <c r="F45" s="76"/>
      <c r="G45" s="76"/>
      <c r="H45" s="186">
        <f t="shared" si="0"/>
        <v>0</v>
      </c>
      <c r="I45" s="48"/>
      <c r="J45" s="57"/>
      <c r="K45" s="58"/>
      <c r="L45" s="58"/>
    </row>
    <row r="46" spans="1:14" s="4" customFormat="1" ht="35" customHeight="1" x14ac:dyDescent="0.2">
      <c r="A46" s="48"/>
      <c r="B46" s="55">
        <f t="shared" si="1"/>
        <v>23</v>
      </c>
      <c r="C46" s="74"/>
      <c r="D46" s="75"/>
      <c r="E46" s="75"/>
      <c r="F46" s="76"/>
      <c r="G46" s="76"/>
      <c r="H46" s="186">
        <f t="shared" si="0"/>
        <v>0</v>
      </c>
      <c r="I46" s="48"/>
      <c r="J46" s="213"/>
      <c r="K46" s="213"/>
      <c r="L46" s="213"/>
      <c r="M46" s="14"/>
      <c r="N46" s="14"/>
    </row>
    <row r="47" spans="1:14" s="4" customFormat="1" ht="35" customHeight="1" x14ac:dyDescent="0.2">
      <c r="A47" s="48"/>
      <c r="B47" s="55">
        <f t="shared" si="1"/>
        <v>24</v>
      </c>
      <c r="C47" s="74"/>
      <c r="D47" s="75"/>
      <c r="E47" s="75"/>
      <c r="F47" s="76"/>
      <c r="G47" s="76"/>
      <c r="H47" s="186">
        <f t="shared" si="0"/>
        <v>0</v>
      </c>
      <c r="I47" s="48"/>
      <c r="M47" s="44"/>
      <c r="N47" s="45"/>
    </row>
    <row r="48" spans="1:14" s="4" customFormat="1" ht="35" customHeight="1" x14ac:dyDescent="0.2">
      <c r="A48" s="48"/>
      <c r="B48" s="55">
        <f t="shared" si="1"/>
        <v>25</v>
      </c>
      <c r="C48" s="74"/>
      <c r="D48" s="75"/>
      <c r="E48" s="75"/>
      <c r="F48" s="76"/>
      <c r="G48" s="76"/>
      <c r="H48" s="186">
        <f t="shared" si="0"/>
        <v>0</v>
      </c>
      <c r="I48" s="48"/>
      <c r="J48" s="213"/>
      <c r="K48" s="213"/>
      <c r="L48" s="213"/>
      <c r="M48" s="14"/>
      <c r="N48" s="14"/>
    </row>
    <row r="49" spans="1:14" s="4" customFormat="1" ht="35" customHeight="1" x14ac:dyDescent="0.2">
      <c r="A49" s="48"/>
      <c r="B49" s="55">
        <f t="shared" si="1"/>
        <v>26</v>
      </c>
      <c r="C49" s="74"/>
      <c r="D49" s="75"/>
      <c r="E49" s="75"/>
      <c r="F49" s="76"/>
      <c r="G49" s="76"/>
      <c r="H49" s="186">
        <f t="shared" si="0"/>
        <v>0</v>
      </c>
      <c r="I49" s="48"/>
      <c r="J49" s="213"/>
      <c r="K49" s="213"/>
      <c r="L49" s="213"/>
      <c r="M49" s="14"/>
      <c r="N49" s="14"/>
    </row>
    <row r="50" spans="1:14" s="4" customFormat="1" ht="35" customHeight="1" x14ac:dyDescent="0.2">
      <c r="A50" s="48"/>
      <c r="B50" s="55">
        <f t="shared" si="1"/>
        <v>27</v>
      </c>
      <c r="C50" s="74"/>
      <c r="D50" s="75"/>
      <c r="E50" s="75"/>
      <c r="F50" s="76"/>
      <c r="G50" s="76"/>
      <c r="H50" s="186">
        <f t="shared" si="0"/>
        <v>0</v>
      </c>
      <c r="I50" s="48"/>
      <c r="J50" s="48"/>
      <c r="K50" s="48"/>
      <c r="L50" s="48"/>
    </row>
    <row r="51" spans="1:14" s="4" customFormat="1" ht="35" customHeight="1" x14ac:dyDescent="0.2">
      <c r="A51" s="48"/>
      <c r="B51" s="55">
        <f t="shared" si="1"/>
        <v>28</v>
      </c>
      <c r="C51" s="74"/>
      <c r="D51" s="75"/>
      <c r="E51" s="75"/>
      <c r="F51" s="76"/>
      <c r="G51" s="76"/>
      <c r="H51" s="186">
        <f t="shared" si="0"/>
        <v>0</v>
      </c>
      <c r="I51" s="48"/>
      <c r="J51" s="48"/>
      <c r="K51" s="48"/>
      <c r="L51" s="48"/>
    </row>
    <row r="52" spans="1:14" s="4" customFormat="1" ht="35" customHeight="1" x14ac:dyDescent="0.2">
      <c r="A52" s="48"/>
      <c r="B52" s="55">
        <f t="shared" si="1"/>
        <v>29</v>
      </c>
      <c r="C52" s="74"/>
      <c r="D52" s="75"/>
      <c r="E52" s="75"/>
      <c r="F52" s="76"/>
      <c r="G52" s="76"/>
      <c r="H52" s="186">
        <f t="shared" si="0"/>
        <v>0</v>
      </c>
      <c r="I52" s="48"/>
      <c r="J52" s="48"/>
      <c r="K52" s="48"/>
      <c r="L52" s="48"/>
    </row>
    <row r="53" spans="1:14" s="4" customFormat="1" ht="35" customHeight="1" x14ac:dyDescent="0.2">
      <c r="A53" s="48"/>
      <c r="B53" s="55">
        <f t="shared" si="1"/>
        <v>30</v>
      </c>
      <c r="C53" s="74"/>
      <c r="D53" s="75"/>
      <c r="E53" s="75"/>
      <c r="F53" s="76"/>
      <c r="G53" s="76"/>
      <c r="H53" s="186">
        <f t="shared" si="0"/>
        <v>0</v>
      </c>
      <c r="I53" s="48"/>
      <c r="J53" s="48"/>
      <c r="K53" s="48"/>
      <c r="L53" s="48"/>
    </row>
    <row r="54" spans="1:14" s="4" customFormat="1" ht="35" customHeight="1" x14ac:dyDescent="0.2">
      <c r="A54" s="48"/>
      <c r="B54" s="55">
        <f t="shared" si="1"/>
        <v>31</v>
      </c>
      <c r="C54" s="74"/>
      <c r="D54" s="75"/>
      <c r="E54" s="75"/>
      <c r="F54" s="76"/>
      <c r="G54" s="76"/>
      <c r="H54" s="186">
        <f t="shared" si="0"/>
        <v>0</v>
      </c>
      <c r="I54" s="48"/>
      <c r="J54" s="48"/>
      <c r="K54" s="48"/>
      <c r="L54" s="48"/>
    </row>
    <row r="55" spans="1:14" s="4" customFormat="1" ht="35" customHeight="1" x14ac:dyDescent="0.2">
      <c r="A55" s="48"/>
      <c r="B55" s="55">
        <f t="shared" si="1"/>
        <v>32</v>
      </c>
      <c r="C55" s="74"/>
      <c r="D55" s="75"/>
      <c r="E55" s="75"/>
      <c r="F55" s="76"/>
      <c r="G55" s="76"/>
      <c r="H55" s="186">
        <f t="shared" si="0"/>
        <v>0</v>
      </c>
      <c r="I55" s="48"/>
      <c r="J55" s="48"/>
      <c r="K55" s="48"/>
      <c r="L55" s="48"/>
    </row>
    <row r="56" spans="1:14" s="4" customFormat="1" ht="35" customHeight="1" x14ac:dyDescent="0.2">
      <c r="A56" s="48"/>
      <c r="B56" s="55">
        <f t="shared" si="1"/>
        <v>33</v>
      </c>
      <c r="C56" s="74"/>
      <c r="D56" s="75"/>
      <c r="E56" s="75"/>
      <c r="F56" s="76"/>
      <c r="G56" s="76"/>
      <c r="H56" s="186">
        <f t="shared" si="0"/>
        <v>0</v>
      </c>
      <c r="I56" s="48"/>
      <c r="J56" s="48"/>
      <c r="K56" s="48"/>
      <c r="L56" s="48"/>
    </row>
    <row r="57" spans="1:14" s="4" customFormat="1" ht="35" customHeight="1" x14ac:dyDescent="0.2">
      <c r="A57" s="48"/>
      <c r="B57" s="55">
        <f t="shared" si="1"/>
        <v>34</v>
      </c>
      <c r="C57" s="74"/>
      <c r="D57" s="75"/>
      <c r="E57" s="75"/>
      <c r="F57" s="76"/>
      <c r="G57" s="76"/>
      <c r="H57" s="186">
        <f t="shared" si="0"/>
        <v>0</v>
      </c>
      <c r="I57" s="48"/>
      <c r="J57" s="48"/>
      <c r="K57" s="48"/>
      <c r="L57" s="48"/>
    </row>
    <row r="58" spans="1:14" s="4" customFormat="1" ht="35" customHeight="1" x14ac:dyDescent="0.2">
      <c r="A58" s="48"/>
      <c r="B58" s="55">
        <f t="shared" si="1"/>
        <v>35</v>
      </c>
      <c r="C58" s="74"/>
      <c r="D58" s="75"/>
      <c r="E58" s="75"/>
      <c r="F58" s="76"/>
      <c r="G58" s="76"/>
      <c r="H58" s="186">
        <f t="shared" si="0"/>
        <v>0</v>
      </c>
      <c r="I58" s="48"/>
      <c r="J58" s="48"/>
      <c r="K58" s="48"/>
      <c r="L58" s="48"/>
    </row>
    <row r="59" spans="1:14" s="4" customFormat="1" ht="35" customHeight="1" x14ac:dyDescent="0.2">
      <c r="A59" s="48"/>
      <c r="B59" s="55">
        <f t="shared" si="1"/>
        <v>36</v>
      </c>
      <c r="C59" s="74"/>
      <c r="D59" s="75"/>
      <c r="E59" s="75"/>
      <c r="F59" s="76"/>
      <c r="G59" s="76"/>
      <c r="H59" s="186">
        <f t="shared" si="0"/>
        <v>0</v>
      </c>
      <c r="I59" s="48"/>
      <c r="J59" s="48"/>
      <c r="K59" s="48"/>
      <c r="L59" s="48"/>
    </row>
    <row r="60" spans="1:14" s="4" customFormat="1" ht="35" customHeight="1" x14ac:dyDescent="0.2">
      <c r="A60" s="48"/>
      <c r="B60" s="55">
        <f>B59+1</f>
        <v>37</v>
      </c>
      <c r="C60" s="74"/>
      <c r="D60" s="75"/>
      <c r="E60" s="75"/>
      <c r="F60" s="76"/>
      <c r="G60" s="76"/>
      <c r="H60" s="186">
        <f t="shared" si="0"/>
        <v>0</v>
      </c>
      <c r="I60" s="48"/>
      <c r="J60" s="48"/>
      <c r="K60" s="48"/>
      <c r="L60" s="48"/>
    </row>
    <row r="61" spans="1:14" s="4" customFormat="1" ht="35" customHeight="1" x14ac:dyDescent="0.2">
      <c r="A61" s="48"/>
      <c r="B61" s="55">
        <f t="shared" si="1"/>
        <v>38</v>
      </c>
      <c r="C61" s="74"/>
      <c r="D61" s="75"/>
      <c r="E61" s="75"/>
      <c r="F61" s="76"/>
      <c r="G61" s="76"/>
      <c r="H61" s="186">
        <f t="shared" si="0"/>
        <v>0</v>
      </c>
      <c r="I61" s="48"/>
      <c r="J61" s="48"/>
      <c r="K61" s="48"/>
      <c r="L61" s="48"/>
    </row>
    <row r="62" spans="1:14" s="4" customFormat="1" ht="35" customHeight="1" x14ac:dyDescent="0.2">
      <c r="A62" s="48"/>
      <c r="B62" s="55">
        <f t="shared" si="1"/>
        <v>39</v>
      </c>
      <c r="C62" s="74"/>
      <c r="D62" s="75"/>
      <c r="E62" s="75"/>
      <c r="F62" s="76"/>
      <c r="G62" s="76"/>
      <c r="H62" s="186">
        <f t="shared" si="0"/>
        <v>0</v>
      </c>
      <c r="I62" s="48"/>
      <c r="J62" s="48"/>
      <c r="K62" s="48"/>
      <c r="L62" s="48"/>
    </row>
    <row r="63" spans="1:14" s="4" customFormat="1" ht="35" customHeight="1" x14ac:dyDescent="0.2">
      <c r="A63" s="48"/>
      <c r="B63" s="55">
        <f t="shared" si="1"/>
        <v>40</v>
      </c>
      <c r="C63" s="74"/>
      <c r="D63" s="75"/>
      <c r="E63" s="75"/>
      <c r="F63" s="76"/>
      <c r="G63" s="76"/>
      <c r="H63" s="186">
        <f t="shared" si="0"/>
        <v>0</v>
      </c>
      <c r="I63" s="48"/>
      <c r="J63" s="48"/>
      <c r="K63" s="48"/>
      <c r="L63" s="48"/>
    </row>
    <row r="64" spans="1:14" s="4" customFormat="1" ht="35" customHeight="1" x14ac:dyDescent="0.2">
      <c r="A64" s="48"/>
      <c r="B64" s="55">
        <f t="shared" si="1"/>
        <v>41</v>
      </c>
      <c r="C64" s="74"/>
      <c r="D64" s="75"/>
      <c r="E64" s="75"/>
      <c r="F64" s="76"/>
      <c r="G64" s="76"/>
      <c r="H64" s="186">
        <f t="shared" si="0"/>
        <v>0</v>
      </c>
      <c r="I64" s="48"/>
      <c r="J64" s="48"/>
      <c r="K64" s="48"/>
      <c r="L64" s="48"/>
    </row>
    <row r="65" spans="1:12" s="4" customFormat="1" ht="35" customHeight="1" x14ac:dyDescent="0.2">
      <c r="A65" s="48"/>
      <c r="B65" s="55">
        <f t="shared" si="1"/>
        <v>42</v>
      </c>
      <c r="C65" s="74"/>
      <c r="D65" s="75"/>
      <c r="E65" s="75"/>
      <c r="F65" s="76"/>
      <c r="G65" s="76"/>
      <c r="H65" s="186">
        <f t="shared" si="0"/>
        <v>0</v>
      </c>
      <c r="I65" s="48"/>
      <c r="J65" s="48"/>
      <c r="K65" s="48"/>
      <c r="L65" s="48"/>
    </row>
    <row r="66" spans="1:12" s="4" customFormat="1" ht="35" customHeight="1" x14ac:dyDescent="0.2">
      <c r="A66" s="48"/>
      <c r="B66" s="55">
        <f t="shared" si="1"/>
        <v>43</v>
      </c>
      <c r="C66" s="74"/>
      <c r="D66" s="75"/>
      <c r="E66" s="75"/>
      <c r="F66" s="76"/>
      <c r="G66" s="76"/>
      <c r="H66" s="186">
        <f t="shared" si="0"/>
        <v>0</v>
      </c>
      <c r="I66" s="48"/>
      <c r="J66" s="48"/>
      <c r="K66" s="48"/>
      <c r="L66" s="48"/>
    </row>
    <row r="67" spans="1:12" s="4" customFormat="1" ht="35" customHeight="1" x14ac:dyDescent="0.2">
      <c r="A67" s="48"/>
      <c r="B67" s="55">
        <f t="shared" si="1"/>
        <v>44</v>
      </c>
      <c r="C67" s="74"/>
      <c r="D67" s="75"/>
      <c r="E67" s="75"/>
      <c r="F67" s="76"/>
      <c r="G67" s="76"/>
      <c r="H67" s="186">
        <f t="shared" si="0"/>
        <v>0</v>
      </c>
      <c r="I67" s="48"/>
      <c r="J67" s="48"/>
      <c r="K67" s="48"/>
      <c r="L67" s="48"/>
    </row>
    <row r="68" spans="1:12" s="4" customFormat="1" ht="35" customHeight="1" x14ac:dyDescent="0.2">
      <c r="A68" s="48"/>
      <c r="B68" s="55">
        <f t="shared" si="1"/>
        <v>45</v>
      </c>
      <c r="C68" s="74"/>
      <c r="D68" s="75"/>
      <c r="E68" s="75"/>
      <c r="F68" s="76"/>
      <c r="G68" s="76"/>
      <c r="H68" s="186">
        <f t="shared" si="0"/>
        <v>0</v>
      </c>
      <c r="I68" s="48"/>
      <c r="J68" s="48"/>
      <c r="K68" s="48"/>
      <c r="L68" s="48"/>
    </row>
    <row r="69" spans="1:12" s="4" customFormat="1" ht="35" customHeight="1" x14ac:dyDescent="0.2">
      <c r="A69" s="48"/>
      <c r="B69" s="55">
        <f t="shared" si="1"/>
        <v>46</v>
      </c>
      <c r="C69" s="74"/>
      <c r="D69" s="75"/>
      <c r="E69" s="75"/>
      <c r="F69" s="76"/>
      <c r="G69" s="76"/>
      <c r="H69" s="186">
        <f t="shared" si="0"/>
        <v>0</v>
      </c>
      <c r="I69" s="48"/>
      <c r="J69" s="48"/>
      <c r="K69" s="48"/>
      <c r="L69" s="48"/>
    </row>
    <row r="70" spans="1:12" s="4" customFormat="1" ht="35" customHeight="1" x14ac:dyDescent="0.2">
      <c r="A70" s="48"/>
      <c r="B70" s="55">
        <f t="shared" si="1"/>
        <v>47</v>
      </c>
      <c r="C70" s="74"/>
      <c r="D70" s="75"/>
      <c r="E70" s="75"/>
      <c r="F70" s="76"/>
      <c r="G70" s="76"/>
      <c r="H70" s="186">
        <f t="shared" si="0"/>
        <v>0</v>
      </c>
      <c r="I70" s="48"/>
      <c r="J70" s="48"/>
      <c r="K70" s="48"/>
      <c r="L70" s="48"/>
    </row>
    <row r="71" spans="1:12" s="4" customFormat="1" ht="35" customHeight="1" x14ac:dyDescent="0.2">
      <c r="A71" s="48"/>
      <c r="B71" s="55">
        <f t="shared" si="1"/>
        <v>48</v>
      </c>
      <c r="C71" s="74"/>
      <c r="D71" s="75"/>
      <c r="E71" s="75"/>
      <c r="F71" s="76"/>
      <c r="G71" s="76"/>
      <c r="H71" s="186">
        <f t="shared" si="0"/>
        <v>0</v>
      </c>
      <c r="I71" s="48"/>
      <c r="J71" s="48"/>
      <c r="K71" s="48"/>
      <c r="L71" s="48"/>
    </row>
    <row r="72" spans="1:12" s="4" customFormat="1" ht="35" customHeight="1" x14ac:dyDescent="0.2">
      <c r="A72" s="48"/>
      <c r="B72" s="55">
        <f t="shared" si="1"/>
        <v>49</v>
      </c>
      <c r="C72" s="74"/>
      <c r="D72" s="75"/>
      <c r="E72" s="75"/>
      <c r="F72" s="76"/>
      <c r="G72" s="76"/>
      <c r="H72" s="186">
        <f t="shared" si="0"/>
        <v>0</v>
      </c>
      <c r="I72" s="48"/>
      <c r="J72" s="48"/>
      <c r="K72" s="48"/>
      <c r="L72" s="48"/>
    </row>
    <row r="73" spans="1:12" s="4" customFormat="1" ht="35" customHeight="1" x14ac:dyDescent="0.2">
      <c r="A73" s="48"/>
      <c r="B73" s="55">
        <f t="shared" si="1"/>
        <v>50</v>
      </c>
      <c r="C73" s="74"/>
      <c r="D73" s="75"/>
      <c r="E73" s="75"/>
      <c r="F73" s="76"/>
      <c r="G73" s="76"/>
      <c r="H73" s="186">
        <f t="shared" si="0"/>
        <v>0</v>
      </c>
      <c r="I73" s="48"/>
      <c r="J73" s="48"/>
      <c r="K73" s="48"/>
      <c r="L73" s="48"/>
    </row>
    <row r="74" spans="1:12" s="4" customFormat="1" ht="35" customHeight="1" x14ac:dyDescent="0.2">
      <c r="A74" s="48"/>
      <c r="B74" s="55">
        <f t="shared" si="1"/>
        <v>51</v>
      </c>
      <c r="C74" s="74"/>
      <c r="D74" s="75"/>
      <c r="E74" s="75"/>
      <c r="F74" s="76"/>
      <c r="G74" s="76"/>
      <c r="H74" s="186">
        <f t="shared" si="0"/>
        <v>0</v>
      </c>
      <c r="I74" s="48"/>
      <c r="J74" s="48"/>
      <c r="K74" s="48"/>
      <c r="L74" s="48"/>
    </row>
    <row r="75" spans="1:12" s="4" customFormat="1" ht="35" customHeight="1" x14ac:dyDescent="0.2">
      <c r="A75" s="48"/>
      <c r="B75" s="55">
        <f t="shared" si="1"/>
        <v>52</v>
      </c>
      <c r="C75" s="74"/>
      <c r="D75" s="75"/>
      <c r="E75" s="75"/>
      <c r="F75" s="76"/>
      <c r="G75" s="76"/>
      <c r="H75" s="186">
        <f t="shared" si="0"/>
        <v>0</v>
      </c>
      <c r="I75" s="48"/>
      <c r="J75" s="48"/>
      <c r="K75" s="48"/>
      <c r="L75" s="48"/>
    </row>
    <row r="76" spans="1:12" s="4" customFormat="1" ht="35" customHeight="1" x14ac:dyDescent="0.2">
      <c r="A76" s="48"/>
      <c r="B76" s="55">
        <f t="shared" si="1"/>
        <v>53</v>
      </c>
      <c r="C76" s="74"/>
      <c r="D76" s="75"/>
      <c r="E76" s="75"/>
      <c r="F76" s="76"/>
      <c r="G76" s="76"/>
      <c r="H76" s="186">
        <f t="shared" si="0"/>
        <v>0</v>
      </c>
      <c r="I76" s="48"/>
      <c r="J76" s="48"/>
      <c r="K76" s="48"/>
      <c r="L76" s="48"/>
    </row>
    <row r="77" spans="1:12" s="4" customFormat="1" ht="35" customHeight="1" x14ac:dyDescent="0.2">
      <c r="A77" s="48"/>
      <c r="B77" s="55">
        <f t="shared" si="1"/>
        <v>54</v>
      </c>
      <c r="C77" s="74"/>
      <c r="D77" s="75"/>
      <c r="E77" s="75"/>
      <c r="F77" s="76"/>
      <c r="G77" s="76"/>
      <c r="H77" s="186">
        <f t="shared" si="0"/>
        <v>0</v>
      </c>
      <c r="I77" s="48"/>
      <c r="J77" s="48"/>
      <c r="K77" s="48"/>
      <c r="L77" s="48"/>
    </row>
    <row r="78" spans="1:12" s="4" customFormat="1" ht="35" customHeight="1" x14ac:dyDescent="0.2">
      <c r="A78" s="48"/>
      <c r="B78" s="55">
        <f t="shared" si="1"/>
        <v>55</v>
      </c>
      <c r="C78" s="74"/>
      <c r="D78" s="75"/>
      <c r="E78" s="75"/>
      <c r="F78" s="76"/>
      <c r="G78" s="76"/>
      <c r="H78" s="186">
        <f t="shared" si="0"/>
        <v>0</v>
      </c>
      <c r="I78" s="48"/>
      <c r="J78" s="48"/>
      <c r="K78" s="48"/>
      <c r="L78" s="48"/>
    </row>
    <row r="79" spans="1:12" s="4" customFormat="1" ht="35" customHeight="1" x14ac:dyDescent="0.2">
      <c r="A79" s="48"/>
      <c r="B79" s="55">
        <f t="shared" si="1"/>
        <v>56</v>
      </c>
      <c r="C79" s="74"/>
      <c r="D79" s="75"/>
      <c r="E79" s="75"/>
      <c r="F79" s="76"/>
      <c r="G79" s="76"/>
      <c r="H79" s="186">
        <f t="shared" si="0"/>
        <v>0</v>
      </c>
      <c r="I79" s="48"/>
      <c r="J79" s="48"/>
      <c r="K79" s="48"/>
      <c r="L79" s="48"/>
    </row>
    <row r="80" spans="1:12" s="4" customFormat="1" ht="35" customHeight="1" x14ac:dyDescent="0.2">
      <c r="A80" s="48"/>
      <c r="B80" s="55">
        <f t="shared" si="1"/>
        <v>57</v>
      </c>
      <c r="C80" s="74"/>
      <c r="D80" s="75"/>
      <c r="E80" s="75"/>
      <c r="F80" s="76"/>
      <c r="G80" s="76"/>
      <c r="H80" s="186">
        <f t="shared" si="0"/>
        <v>0</v>
      </c>
      <c r="I80" s="48"/>
      <c r="J80" s="48"/>
      <c r="K80" s="48"/>
      <c r="L80" s="48"/>
    </row>
    <row r="81" spans="1:12" s="4" customFormat="1" ht="35" customHeight="1" x14ac:dyDescent="0.2">
      <c r="A81" s="48"/>
      <c r="B81" s="55">
        <f t="shared" si="1"/>
        <v>58</v>
      </c>
      <c r="C81" s="74"/>
      <c r="D81" s="75"/>
      <c r="E81" s="75"/>
      <c r="F81" s="76"/>
      <c r="G81" s="76"/>
      <c r="H81" s="186">
        <f t="shared" si="0"/>
        <v>0</v>
      </c>
      <c r="I81" s="48"/>
      <c r="J81" s="48"/>
      <c r="K81" s="48"/>
      <c r="L81" s="48"/>
    </row>
    <row r="82" spans="1:12" s="4" customFormat="1" ht="35" customHeight="1" x14ac:dyDescent="0.2">
      <c r="A82" s="48"/>
      <c r="B82" s="55">
        <f t="shared" si="1"/>
        <v>59</v>
      </c>
      <c r="C82" s="74"/>
      <c r="D82" s="75"/>
      <c r="E82" s="75"/>
      <c r="F82" s="76"/>
      <c r="G82" s="76"/>
      <c r="H82" s="186">
        <f t="shared" si="0"/>
        <v>0</v>
      </c>
      <c r="I82" s="48"/>
      <c r="J82" s="48"/>
      <c r="K82" s="48"/>
      <c r="L82" s="48"/>
    </row>
    <row r="83" spans="1:12" s="4" customFormat="1" ht="35" customHeight="1" x14ac:dyDescent="0.2">
      <c r="A83" s="48"/>
      <c r="B83" s="55">
        <f t="shared" si="1"/>
        <v>60</v>
      </c>
      <c r="C83" s="74"/>
      <c r="D83" s="75"/>
      <c r="E83" s="75"/>
      <c r="F83" s="76"/>
      <c r="G83" s="76"/>
      <c r="H83" s="186">
        <f t="shared" si="0"/>
        <v>0</v>
      </c>
      <c r="I83" s="48"/>
      <c r="J83" s="48"/>
      <c r="K83" s="48"/>
      <c r="L83" s="48"/>
    </row>
    <row r="84" spans="1:12" s="4" customFormat="1" ht="35" customHeight="1" x14ac:dyDescent="0.2">
      <c r="A84" s="48"/>
      <c r="B84" s="55">
        <f t="shared" si="1"/>
        <v>61</v>
      </c>
      <c r="C84" s="74"/>
      <c r="D84" s="75"/>
      <c r="E84" s="75"/>
      <c r="F84" s="76"/>
      <c r="G84" s="76"/>
      <c r="H84" s="186">
        <f t="shared" si="0"/>
        <v>0</v>
      </c>
      <c r="I84" s="48"/>
      <c r="J84" s="48"/>
      <c r="K84" s="48"/>
      <c r="L84" s="48"/>
    </row>
    <row r="85" spans="1:12" s="4" customFormat="1" ht="35" customHeight="1" x14ac:dyDescent="0.2">
      <c r="A85" s="48"/>
      <c r="B85" s="55">
        <f t="shared" si="1"/>
        <v>62</v>
      </c>
      <c r="C85" s="74"/>
      <c r="D85" s="75"/>
      <c r="E85" s="75"/>
      <c r="F85" s="76"/>
      <c r="G85" s="76"/>
      <c r="H85" s="186">
        <f t="shared" si="0"/>
        <v>0</v>
      </c>
      <c r="I85" s="48"/>
      <c r="J85" s="48"/>
      <c r="K85" s="48"/>
      <c r="L85" s="48"/>
    </row>
    <row r="86" spans="1:12" s="4" customFormat="1" ht="35" customHeight="1" x14ac:dyDescent="0.2">
      <c r="A86" s="48"/>
      <c r="B86" s="55">
        <f t="shared" si="1"/>
        <v>63</v>
      </c>
      <c r="C86" s="74"/>
      <c r="D86" s="75"/>
      <c r="E86" s="75"/>
      <c r="F86" s="76"/>
      <c r="G86" s="76"/>
      <c r="H86" s="186">
        <f t="shared" si="0"/>
        <v>0</v>
      </c>
      <c r="I86" s="48"/>
      <c r="J86" s="48"/>
      <c r="K86" s="48"/>
      <c r="L86" s="48"/>
    </row>
    <row r="87" spans="1:12" s="4" customFormat="1" ht="35" customHeight="1" x14ac:dyDescent="0.2">
      <c r="A87" s="48"/>
      <c r="B87" s="55">
        <f t="shared" si="1"/>
        <v>64</v>
      </c>
      <c r="C87" s="74"/>
      <c r="D87" s="75"/>
      <c r="E87" s="75"/>
      <c r="F87" s="76"/>
      <c r="G87" s="76"/>
      <c r="H87" s="186">
        <f t="shared" si="0"/>
        <v>0</v>
      </c>
      <c r="I87" s="48"/>
      <c r="J87" s="48"/>
      <c r="K87" s="48"/>
      <c r="L87" s="48"/>
    </row>
    <row r="88" spans="1:12" s="4" customFormat="1" ht="35" customHeight="1" x14ac:dyDescent="0.2">
      <c r="A88" s="48"/>
      <c r="B88" s="55">
        <f t="shared" si="1"/>
        <v>65</v>
      </c>
      <c r="C88" s="74"/>
      <c r="D88" s="75"/>
      <c r="E88" s="75"/>
      <c r="F88" s="76"/>
      <c r="G88" s="76"/>
      <c r="H88" s="186">
        <f t="shared" si="0"/>
        <v>0</v>
      </c>
      <c r="I88" s="48"/>
      <c r="J88" s="48"/>
      <c r="K88" s="48"/>
      <c r="L88" s="48"/>
    </row>
    <row r="89" spans="1:12" s="4" customFormat="1" ht="35" customHeight="1" x14ac:dyDescent="0.2">
      <c r="A89" s="48"/>
      <c r="B89" s="55">
        <f t="shared" si="1"/>
        <v>66</v>
      </c>
      <c r="C89" s="74"/>
      <c r="D89" s="75"/>
      <c r="E89" s="75"/>
      <c r="F89" s="76"/>
      <c r="G89" s="76"/>
      <c r="H89" s="186">
        <f t="shared" ref="H89:H123" si="3">_xlfn.XLOOKUP(G89,$J$24:$J$35,$K$24:$K$35,0)</f>
        <v>0</v>
      </c>
      <c r="I89" s="48"/>
      <c r="J89" s="48"/>
      <c r="K89" s="48"/>
      <c r="L89" s="48"/>
    </row>
    <row r="90" spans="1:12" s="4" customFormat="1" ht="35" customHeight="1" x14ac:dyDescent="0.2">
      <c r="A90" s="48"/>
      <c r="B90" s="55">
        <f t="shared" si="1"/>
        <v>67</v>
      </c>
      <c r="C90" s="74"/>
      <c r="D90" s="75"/>
      <c r="E90" s="75"/>
      <c r="F90" s="76"/>
      <c r="G90" s="76"/>
      <c r="H90" s="186">
        <f t="shared" si="3"/>
        <v>0</v>
      </c>
      <c r="I90" s="48"/>
      <c r="J90" s="48"/>
      <c r="K90" s="48"/>
      <c r="L90" s="48"/>
    </row>
    <row r="91" spans="1:12" s="4" customFormat="1" ht="35" customHeight="1" x14ac:dyDescent="0.2">
      <c r="A91" s="48"/>
      <c r="B91" s="55">
        <f t="shared" si="1"/>
        <v>68</v>
      </c>
      <c r="C91" s="74"/>
      <c r="D91" s="75"/>
      <c r="E91" s="75"/>
      <c r="F91" s="76"/>
      <c r="G91" s="76"/>
      <c r="H91" s="186">
        <f t="shared" si="3"/>
        <v>0</v>
      </c>
      <c r="I91" s="48"/>
      <c r="J91" s="48"/>
      <c r="K91" s="48"/>
      <c r="L91" s="48"/>
    </row>
    <row r="92" spans="1:12" s="4" customFormat="1" ht="35" customHeight="1" x14ac:dyDescent="0.2">
      <c r="A92" s="48"/>
      <c r="B92" s="55">
        <f t="shared" ref="B92:B123" si="4">B91+1</f>
        <v>69</v>
      </c>
      <c r="C92" s="74"/>
      <c r="D92" s="75"/>
      <c r="E92" s="75"/>
      <c r="F92" s="76"/>
      <c r="G92" s="76"/>
      <c r="H92" s="186">
        <f t="shared" si="3"/>
        <v>0</v>
      </c>
      <c r="I92" s="48"/>
      <c r="J92" s="48"/>
      <c r="K92" s="48"/>
      <c r="L92" s="48"/>
    </row>
    <row r="93" spans="1:12" s="4" customFormat="1" ht="35" customHeight="1" x14ac:dyDescent="0.2">
      <c r="A93" s="48"/>
      <c r="B93" s="55">
        <f t="shared" si="4"/>
        <v>70</v>
      </c>
      <c r="C93" s="74"/>
      <c r="D93" s="75"/>
      <c r="E93" s="75"/>
      <c r="F93" s="76"/>
      <c r="G93" s="76"/>
      <c r="H93" s="186">
        <f t="shared" si="3"/>
        <v>0</v>
      </c>
      <c r="I93" s="48"/>
      <c r="J93" s="48"/>
      <c r="K93" s="48"/>
      <c r="L93" s="48"/>
    </row>
    <row r="94" spans="1:12" s="4" customFormat="1" ht="35" customHeight="1" x14ac:dyDescent="0.2">
      <c r="A94" s="48"/>
      <c r="B94" s="55">
        <f t="shared" si="4"/>
        <v>71</v>
      </c>
      <c r="C94" s="74"/>
      <c r="D94" s="75"/>
      <c r="E94" s="75"/>
      <c r="F94" s="76"/>
      <c r="G94" s="76"/>
      <c r="H94" s="186">
        <f t="shared" si="3"/>
        <v>0</v>
      </c>
      <c r="I94" s="48"/>
      <c r="J94" s="48"/>
      <c r="K94" s="48"/>
      <c r="L94" s="48"/>
    </row>
    <row r="95" spans="1:12" s="4" customFormat="1" ht="35" customHeight="1" x14ac:dyDescent="0.2">
      <c r="A95" s="48"/>
      <c r="B95" s="55">
        <f t="shared" si="4"/>
        <v>72</v>
      </c>
      <c r="C95" s="74"/>
      <c r="D95" s="75"/>
      <c r="E95" s="75"/>
      <c r="F95" s="76"/>
      <c r="G95" s="76"/>
      <c r="H95" s="186">
        <f t="shared" si="3"/>
        <v>0</v>
      </c>
      <c r="I95" s="48"/>
      <c r="J95" s="48"/>
      <c r="K95" s="48"/>
      <c r="L95" s="48"/>
    </row>
    <row r="96" spans="1:12" s="4" customFormat="1" ht="35" customHeight="1" x14ac:dyDescent="0.2">
      <c r="A96" s="48"/>
      <c r="B96" s="55">
        <f t="shared" si="4"/>
        <v>73</v>
      </c>
      <c r="C96" s="74"/>
      <c r="D96" s="75"/>
      <c r="E96" s="75"/>
      <c r="F96" s="76"/>
      <c r="G96" s="76"/>
      <c r="H96" s="186">
        <f t="shared" si="3"/>
        <v>0</v>
      </c>
      <c r="I96" s="48"/>
      <c r="J96" s="48"/>
      <c r="K96" s="48"/>
      <c r="L96" s="48"/>
    </row>
    <row r="97" spans="1:12" s="4" customFormat="1" ht="35" customHeight="1" x14ac:dyDescent="0.2">
      <c r="A97" s="48"/>
      <c r="B97" s="55">
        <f t="shared" si="4"/>
        <v>74</v>
      </c>
      <c r="C97" s="74"/>
      <c r="D97" s="75"/>
      <c r="E97" s="75"/>
      <c r="F97" s="76"/>
      <c r="G97" s="76"/>
      <c r="H97" s="186">
        <f t="shared" si="3"/>
        <v>0</v>
      </c>
      <c r="I97" s="48"/>
      <c r="J97" s="48"/>
      <c r="K97" s="48"/>
      <c r="L97" s="48"/>
    </row>
    <row r="98" spans="1:12" s="4" customFormat="1" ht="35" customHeight="1" x14ac:dyDescent="0.2">
      <c r="A98" s="48"/>
      <c r="B98" s="55">
        <f t="shared" si="4"/>
        <v>75</v>
      </c>
      <c r="C98" s="74"/>
      <c r="D98" s="75"/>
      <c r="E98" s="75"/>
      <c r="F98" s="76"/>
      <c r="G98" s="76"/>
      <c r="H98" s="186">
        <f t="shared" si="3"/>
        <v>0</v>
      </c>
      <c r="I98" s="48"/>
      <c r="J98" s="48"/>
      <c r="K98" s="48"/>
      <c r="L98" s="48"/>
    </row>
    <row r="99" spans="1:12" s="4" customFormat="1" ht="35" customHeight="1" x14ac:dyDescent="0.2">
      <c r="A99" s="48"/>
      <c r="B99" s="55">
        <f t="shared" si="4"/>
        <v>76</v>
      </c>
      <c r="C99" s="74"/>
      <c r="D99" s="75"/>
      <c r="E99" s="75"/>
      <c r="F99" s="76"/>
      <c r="G99" s="76"/>
      <c r="H99" s="186">
        <f t="shared" si="3"/>
        <v>0</v>
      </c>
      <c r="I99" s="48"/>
      <c r="J99" s="48"/>
      <c r="K99" s="48"/>
      <c r="L99" s="48"/>
    </row>
    <row r="100" spans="1:12" s="4" customFormat="1" ht="35" customHeight="1" x14ac:dyDescent="0.2">
      <c r="A100" s="48"/>
      <c r="B100" s="55">
        <f t="shared" si="4"/>
        <v>77</v>
      </c>
      <c r="C100" s="74"/>
      <c r="D100" s="75"/>
      <c r="E100" s="75"/>
      <c r="F100" s="76"/>
      <c r="G100" s="76"/>
      <c r="H100" s="186">
        <f t="shared" si="3"/>
        <v>0</v>
      </c>
      <c r="I100" s="48"/>
      <c r="J100" s="48"/>
      <c r="K100" s="48"/>
      <c r="L100" s="48"/>
    </row>
    <row r="101" spans="1:12" s="4" customFormat="1" ht="35" customHeight="1" x14ac:dyDescent="0.2">
      <c r="A101" s="48"/>
      <c r="B101" s="55">
        <f t="shared" si="4"/>
        <v>78</v>
      </c>
      <c r="C101" s="74"/>
      <c r="D101" s="75"/>
      <c r="E101" s="75"/>
      <c r="F101" s="76"/>
      <c r="G101" s="76"/>
      <c r="H101" s="186">
        <f t="shared" si="3"/>
        <v>0</v>
      </c>
      <c r="I101" s="48"/>
      <c r="J101" s="48"/>
      <c r="K101" s="48"/>
      <c r="L101" s="48"/>
    </row>
    <row r="102" spans="1:12" s="4" customFormat="1" ht="35" customHeight="1" x14ac:dyDescent="0.2">
      <c r="A102" s="48"/>
      <c r="B102" s="55">
        <f t="shared" si="4"/>
        <v>79</v>
      </c>
      <c r="C102" s="74"/>
      <c r="D102" s="75"/>
      <c r="E102" s="75"/>
      <c r="F102" s="76"/>
      <c r="G102" s="76"/>
      <c r="H102" s="186">
        <f t="shared" si="3"/>
        <v>0</v>
      </c>
      <c r="I102" s="48"/>
      <c r="J102" s="48"/>
      <c r="K102" s="48"/>
      <c r="L102" s="48"/>
    </row>
    <row r="103" spans="1:12" s="4" customFormat="1" ht="35" customHeight="1" x14ac:dyDescent="0.2">
      <c r="A103" s="48"/>
      <c r="B103" s="55">
        <f t="shared" si="4"/>
        <v>80</v>
      </c>
      <c r="C103" s="74"/>
      <c r="D103" s="75"/>
      <c r="E103" s="75"/>
      <c r="F103" s="76"/>
      <c r="G103" s="76"/>
      <c r="H103" s="186">
        <f t="shared" si="3"/>
        <v>0</v>
      </c>
      <c r="I103" s="48"/>
      <c r="J103" s="48"/>
      <c r="K103" s="48"/>
      <c r="L103" s="48"/>
    </row>
    <row r="104" spans="1:12" s="4" customFormat="1" ht="35" customHeight="1" x14ac:dyDescent="0.2">
      <c r="A104" s="48"/>
      <c r="B104" s="55">
        <f t="shared" si="4"/>
        <v>81</v>
      </c>
      <c r="C104" s="74"/>
      <c r="D104" s="75"/>
      <c r="E104" s="75"/>
      <c r="F104" s="76"/>
      <c r="G104" s="76"/>
      <c r="H104" s="186">
        <f t="shared" si="3"/>
        <v>0</v>
      </c>
      <c r="I104" s="48"/>
      <c r="J104" s="48"/>
      <c r="K104" s="48"/>
      <c r="L104" s="48"/>
    </row>
    <row r="105" spans="1:12" s="4" customFormat="1" ht="35" customHeight="1" x14ac:dyDescent="0.2">
      <c r="A105" s="48"/>
      <c r="B105" s="55">
        <f t="shared" si="4"/>
        <v>82</v>
      </c>
      <c r="C105" s="74"/>
      <c r="D105" s="75"/>
      <c r="E105" s="75"/>
      <c r="F105" s="76"/>
      <c r="G105" s="76"/>
      <c r="H105" s="186">
        <f t="shared" si="3"/>
        <v>0</v>
      </c>
      <c r="I105" s="48"/>
      <c r="J105" s="48"/>
      <c r="K105" s="48"/>
      <c r="L105" s="48"/>
    </row>
    <row r="106" spans="1:12" s="4" customFormat="1" ht="35" customHeight="1" x14ac:dyDescent="0.2">
      <c r="A106" s="48"/>
      <c r="B106" s="55">
        <f t="shared" si="4"/>
        <v>83</v>
      </c>
      <c r="C106" s="74"/>
      <c r="D106" s="75"/>
      <c r="E106" s="75"/>
      <c r="F106" s="76"/>
      <c r="G106" s="76"/>
      <c r="H106" s="186">
        <f t="shared" si="3"/>
        <v>0</v>
      </c>
      <c r="I106" s="48"/>
      <c r="J106" s="48"/>
      <c r="K106" s="48"/>
      <c r="L106" s="48"/>
    </row>
    <row r="107" spans="1:12" s="4" customFormat="1" ht="35" customHeight="1" x14ac:dyDescent="0.2">
      <c r="A107" s="48"/>
      <c r="B107" s="55">
        <f t="shared" si="4"/>
        <v>84</v>
      </c>
      <c r="C107" s="74"/>
      <c r="D107" s="75"/>
      <c r="E107" s="75"/>
      <c r="F107" s="76"/>
      <c r="G107" s="76"/>
      <c r="H107" s="186">
        <f t="shared" si="3"/>
        <v>0</v>
      </c>
      <c r="I107" s="48"/>
      <c r="J107" s="48"/>
      <c r="K107" s="48"/>
      <c r="L107" s="48"/>
    </row>
    <row r="108" spans="1:12" s="4" customFormat="1" ht="35" customHeight="1" x14ac:dyDescent="0.2">
      <c r="A108" s="48"/>
      <c r="B108" s="55">
        <f t="shared" si="4"/>
        <v>85</v>
      </c>
      <c r="C108" s="74"/>
      <c r="D108" s="75"/>
      <c r="E108" s="75"/>
      <c r="F108" s="76"/>
      <c r="G108" s="76"/>
      <c r="H108" s="186">
        <f t="shared" si="3"/>
        <v>0</v>
      </c>
      <c r="I108" s="48"/>
      <c r="J108" s="48"/>
      <c r="K108" s="48"/>
      <c r="L108" s="48"/>
    </row>
    <row r="109" spans="1:12" s="4" customFormat="1" ht="35" customHeight="1" x14ac:dyDescent="0.2">
      <c r="A109" s="48"/>
      <c r="B109" s="55">
        <f t="shared" si="4"/>
        <v>86</v>
      </c>
      <c r="C109" s="74"/>
      <c r="D109" s="75"/>
      <c r="E109" s="75"/>
      <c r="F109" s="76"/>
      <c r="G109" s="76"/>
      <c r="H109" s="186">
        <f t="shared" si="3"/>
        <v>0</v>
      </c>
      <c r="I109" s="48"/>
      <c r="J109" s="48"/>
      <c r="K109" s="48"/>
      <c r="L109" s="48"/>
    </row>
    <row r="110" spans="1:12" s="4" customFormat="1" ht="35" customHeight="1" x14ac:dyDescent="0.2">
      <c r="A110" s="48"/>
      <c r="B110" s="55">
        <f t="shared" si="4"/>
        <v>87</v>
      </c>
      <c r="C110" s="74"/>
      <c r="D110" s="75"/>
      <c r="E110" s="75"/>
      <c r="F110" s="76"/>
      <c r="G110" s="76"/>
      <c r="H110" s="186">
        <f t="shared" si="3"/>
        <v>0</v>
      </c>
      <c r="I110" s="48"/>
      <c r="J110" s="48"/>
      <c r="K110" s="48"/>
      <c r="L110" s="48"/>
    </row>
    <row r="111" spans="1:12" s="4" customFormat="1" ht="35" customHeight="1" x14ac:dyDescent="0.2">
      <c r="A111" s="48"/>
      <c r="B111" s="55">
        <f t="shared" si="4"/>
        <v>88</v>
      </c>
      <c r="C111" s="74"/>
      <c r="D111" s="75"/>
      <c r="E111" s="75"/>
      <c r="F111" s="76"/>
      <c r="G111" s="76"/>
      <c r="H111" s="186">
        <f t="shared" si="3"/>
        <v>0</v>
      </c>
      <c r="I111" s="48"/>
      <c r="J111" s="48"/>
      <c r="K111" s="48"/>
      <c r="L111" s="48"/>
    </row>
    <row r="112" spans="1:12" s="4" customFormat="1" ht="35" customHeight="1" x14ac:dyDescent="0.2">
      <c r="A112" s="48"/>
      <c r="B112" s="55">
        <f t="shared" si="4"/>
        <v>89</v>
      </c>
      <c r="C112" s="74"/>
      <c r="D112" s="75"/>
      <c r="E112" s="75"/>
      <c r="F112" s="76"/>
      <c r="G112" s="76"/>
      <c r="H112" s="186">
        <f t="shared" si="3"/>
        <v>0</v>
      </c>
      <c r="I112" s="48"/>
      <c r="J112" s="48"/>
      <c r="K112" s="48"/>
      <c r="L112" s="48"/>
    </row>
    <row r="113" spans="1:12" s="4" customFormat="1" ht="35" customHeight="1" x14ac:dyDescent="0.2">
      <c r="A113" s="48"/>
      <c r="B113" s="55">
        <f t="shared" si="4"/>
        <v>90</v>
      </c>
      <c r="C113" s="74"/>
      <c r="D113" s="75"/>
      <c r="E113" s="75"/>
      <c r="F113" s="76"/>
      <c r="G113" s="76"/>
      <c r="H113" s="186">
        <f t="shared" si="3"/>
        <v>0</v>
      </c>
      <c r="I113" s="48"/>
      <c r="J113" s="48"/>
      <c r="K113" s="48"/>
      <c r="L113" s="48"/>
    </row>
    <row r="114" spans="1:12" s="4" customFormat="1" ht="35" customHeight="1" x14ac:dyDescent="0.2">
      <c r="A114" s="48"/>
      <c r="B114" s="55">
        <f t="shared" si="4"/>
        <v>91</v>
      </c>
      <c r="C114" s="74"/>
      <c r="D114" s="75"/>
      <c r="E114" s="75"/>
      <c r="F114" s="76"/>
      <c r="G114" s="76"/>
      <c r="H114" s="186">
        <f t="shared" si="3"/>
        <v>0</v>
      </c>
      <c r="I114" s="48"/>
      <c r="J114" s="48"/>
      <c r="K114" s="48"/>
      <c r="L114" s="48"/>
    </row>
    <row r="115" spans="1:12" s="4" customFormat="1" ht="35" customHeight="1" x14ac:dyDescent="0.2">
      <c r="A115" s="48"/>
      <c r="B115" s="55">
        <f t="shared" si="4"/>
        <v>92</v>
      </c>
      <c r="C115" s="74"/>
      <c r="D115" s="75"/>
      <c r="E115" s="75"/>
      <c r="F115" s="76"/>
      <c r="G115" s="76"/>
      <c r="H115" s="186">
        <f t="shared" si="3"/>
        <v>0</v>
      </c>
      <c r="I115" s="48"/>
      <c r="J115" s="48"/>
      <c r="K115" s="48"/>
      <c r="L115" s="48"/>
    </row>
    <row r="116" spans="1:12" s="4" customFormat="1" ht="35" customHeight="1" x14ac:dyDescent="0.2">
      <c r="A116" s="48"/>
      <c r="B116" s="55">
        <f t="shared" si="4"/>
        <v>93</v>
      </c>
      <c r="C116" s="74"/>
      <c r="D116" s="75"/>
      <c r="E116" s="75"/>
      <c r="F116" s="76"/>
      <c r="G116" s="76"/>
      <c r="H116" s="186">
        <f t="shared" si="3"/>
        <v>0</v>
      </c>
      <c r="I116" s="48"/>
      <c r="J116" s="48"/>
      <c r="K116" s="48"/>
      <c r="L116" s="48"/>
    </row>
    <row r="117" spans="1:12" s="4" customFormat="1" ht="35" customHeight="1" x14ac:dyDescent="0.2">
      <c r="A117" s="48"/>
      <c r="B117" s="55">
        <f t="shared" si="4"/>
        <v>94</v>
      </c>
      <c r="C117" s="74"/>
      <c r="D117" s="75"/>
      <c r="E117" s="75"/>
      <c r="F117" s="76"/>
      <c r="G117" s="76"/>
      <c r="H117" s="186">
        <f t="shared" si="3"/>
        <v>0</v>
      </c>
      <c r="I117" s="48"/>
      <c r="J117" s="48"/>
      <c r="K117" s="48"/>
      <c r="L117" s="48"/>
    </row>
    <row r="118" spans="1:12" s="4" customFormat="1" ht="35" customHeight="1" x14ac:dyDescent="0.2">
      <c r="A118" s="48"/>
      <c r="B118" s="55">
        <f t="shared" si="4"/>
        <v>95</v>
      </c>
      <c r="C118" s="74"/>
      <c r="D118" s="75"/>
      <c r="E118" s="75"/>
      <c r="F118" s="76"/>
      <c r="G118" s="76"/>
      <c r="H118" s="186">
        <f t="shared" si="3"/>
        <v>0</v>
      </c>
      <c r="I118" s="48"/>
      <c r="J118" s="48"/>
      <c r="K118" s="48"/>
      <c r="L118" s="48"/>
    </row>
    <row r="119" spans="1:12" s="4" customFormat="1" ht="35" customHeight="1" x14ac:dyDescent="0.2">
      <c r="A119" s="48"/>
      <c r="B119" s="55">
        <f t="shared" si="4"/>
        <v>96</v>
      </c>
      <c r="C119" s="74"/>
      <c r="D119" s="75"/>
      <c r="E119" s="75"/>
      <c r="F119" s="76"/>
      <c r="G119" s="76"/>
      <c r="H119" s="186">
        <f t="shared" si="3"/>
        <v>0</v>
      </c>
      <c r="I119" s="48"/>
      <c r="J119" s="48"/>
      <c r="K119" s="48"/>
      <c r="L119" s="48"/>
    </row>
    <row r="120" spans="1:12" s="4" customFormat="1" ht="35" customHeight="1" x14ac:dyDescent="0.2">
      <c r="A120" s="48"/>
      <c r="B120" s="55">
        <f t="shared" si="4"/>
        <v>97</v>
      </c>
      <c r="C120" s="74"/>
      <c r="D120" s="75"/>
      <c r="E120" s="75"/>
      <c r="F120" s="76"/>
      <c r="G120" s="76"/>
      <c r="H120" s="186">
        <f t="shared" si="3"/>
        <v>0</v>
      </c>
      <c r="I120" s="48"/>
      <c r="J120" s="48"/>
      <c r="K120" s="48"/>
      <c r="L120" s="48"/>
    </row>
    <row r="121" spans="1:12" s="4" customFormat="1" ht="35" customHeight="1" x14ac:dyDescent="0.2">
      <c r="A121" s="48"/>
      <c r="B121" s="55">
        <f t="shared" si="4"/>
        <v>98</v>
      </c>
      <c r="C121" s="74"/>
      <c r="D121" s="75"/>
      <c r="E121" s="75"/>
      <c r="F121" s="76"/>
      <c r="G121" s="76"/>
      <c r="H121" s="186">
        <f t="shared" si="3"/>
        <v>0</v>
      </c>
      <c r="I121" s="48"/>
      <c r="J121" s="48"/>
      <c r="K121" s="48"/>
      <c r="L121" s="48"/>
    </row>
    <row r="122" spans="1:12" s="4" customFormat="1" ht="35" customHeight="1" x14ac:dyDescent="0.2">
      <c r="A122" s="48"/>
      <c r="B122" s="55">
        <f t="shared" si="4"/>
        <v>99</v>
      </c>
      <c r="C122" s="74"/>
      <c r="D122" s="75"/>
      <c r="E122" s="75"/>
      <c r="F122" s="76"/>
      <c r="G122" s="76"/>
      <c r="H122" s="186">
        <f t="shared" si="3"/>
        <v>0</v>
      </c>
      <c r="I122" s="48"/>
      <c r="J122" s="48"/>
      <c r="K122" s="48"/>
      <c r="L122" s="48"/>
    </row>
    <row r="123" spans="1:12" s="4" customFormat="1" ht="35" customHeight="1" x14ac:dyDescent="0.2">
      <c r="A123" s="48"/>
      <c r="B123" s="55">
        <f t="shared" si="4"/>
        <v>100</v>
      </c>
      <c r="C123" s="74"/>
      <c r="D123" s="75"/>
      <c r="E123" s="75"/>
      <c r="F123" s="76"/>
      <c r="G123" s="76"/>
      <c r="H123" s="186">
        <f t="shared" si="3"/>
        <v>0</v>
      </c>
      <c r="I123" s="48"/>
      <c r="J123" s="48"/>
      <c r="K123" s="48"/>
      <c r="L123" s="48"/>
    </row>
    <row r="124" spans="1:12" s="4" customFormat="1" ht="20.25" customHeight="1" x14ac:dyDescent="0.2">
      <c r="B124" s="9"/>
      <c r="C124" s="10"/>
      <c r="D124" s="11"/>
      <c r="E124" s="11"/>
      <c r="F124" s="10"/>
      <c r="G124" s="10"/>
      <c r="H124" s="10"/>
    </row>
    <row r="125" spans="1:12" s="4" customFormat="1" ht="20.25" customHeight="1" x14ac:dyDescent="0.2">
      <c r="B125" s="9"/>
      <c r="C125" s="10"/>
      <c r="D125" s="11"/>
      <c r="E125" s="11"/>
      <c r="F125" s="10"/>
      <c r="G125" s="10"/>
      <c r="H125" s="10"/>
    </row>
    <row r="126" spans="1:12" s="4" customFormat="1" ht="20.25" customHeight="1" x14ac:dyDescent="0.2">
      <c r="B126" s="9"/>
      <c r="C126" s="10"/>
      <c r="D126" s="11"/>
      <c r="E126" s="11"/>
      <c r="F126" s="10"/>
      <c r="G126" s="10"/>
      <c r="H126" s="10"/>
    </row>
    <row r="127" spans="1:12" s="4" customFormat="1" ht="20.25" customHeight="1" x14ac:dyDescent="0.2">
      <c r="B127" s="9"/>
      <c r="C127" s="10"/>
      <c r="D127" s="11"/>
      <c r="E127" s="11"/>
      <c r="F127" s="10"/>
      <c r="G127" s="10"/>
      <c r="H127" s="10"/>
    </row>
    <row r="128" spans="1:12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</sheetData>
  <sheetProtection algorithmName="SHA-512" hashValue="QeYsSp17yq12Ien6XO6z+Bn2cxour70IvkseVvXdSbirNusJynWkLfnBf2ZPs/S9mj0mSQGyG/l5p+W96YOaVQ==" saltValue="fwR8+O5MbZf6JyTD1Jbgpw==" spinCount="100000" sheet="1" objects="1" scenarios="1" formatCells="0" formatColumns="0" formatRows="0" insertColumns="0" insertRows="0" insertHyperlinks="0"/>
  <mergeCells count="20">
    <mergeCell ref="B2:H2"/>
    <mergeCell ref="B3:H3"/>
    <mergeCell ref="B5:H5"/>
    <mergeCell ref="B6:H6"/>
    <mergeCell ref="B9:C9"/>
    <mergeCell ref="D9:G9"/>
    <mergeCell ref="B11:H11"/>
    <mergeCell ref="B12:D12"/>
    <mergeCell ref="H12:H15"/>
    <mergeCell ref="B13:D13"/>
    <mergeCell ref="B14:D14"/>
    <mergeCell ref="B15:D15"/>
    <mergeCell ref="J48:L48"/>
    <mergeCell ref="J49:L49"/>
    <mergeCell ref="B17:H17"/>
    <mergeCell ref="B18:H18"/>
    <mergeCell ref="B19:H19"/>
    <mergeCell ref="B21:H21"/>
    <mergeCell ref="J46:L46"/>
    <mergeCell ref="K43:L43"/>
  </mergeCells>
  <dataValidations count="1">
    <dataValidation type="list" allowBlank="1" showInputMessage="1" showErrorMessage="1" sqref="J66:J73 G24:G127" xr:uid="{A8C56AA6-B24B-4829-A08A-4177681269E8}">
      <formula1>$J$24:$J$35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7BC0-45AA-4528-B3D9-16FEE73F06FD}">
  <dimension ref="A1:AB97"/>
  <sheetViews>
    <sheetView showGridLines="0" workbookViewId="0">
      <selection activeCell="H12" sqref="H12:H15"/>
    </sheetView>
  </sheetViews>
  <sheetFormatPr baseColWidth="10" defaultColWidth="0" defaultRowHeight="0" customHeight="1" zeroHeight="1" x14ac:dyDescent="0.2"/>
  <cols>
    <col min="1" max="1" width="4.5" customWidth="1"/>
    <col min="2" max="2" width="7.5" customWidth="1"/>
    <col min="3" max="3" width="16.1640625" customWidth="1"/>
    <col min="4" max="4" width="23.83203125" customWidth="1"/>
    <col min="5" max="5" width="27.5" customWidth="1"/>
    <col min="6" max="6" width="23.83203125" customWidth="1"/>
    <col min="7" max="7" width="42.6640625" customWidth="1"/>
    <col min="8" max="8" width="27.1640625" customWidth="1"/>
    <col min="9" max="9" width="9.1640625" customWidth="1"/>
    <col min="10" max="10" width="22.33203125" customWidth="1"/>
    <col min="11" max="11" width="65" customWidth="1"/>
    <col min="12" max="13" width="14.5" customWidth="1"/>
    <col min="14" max="14" width="6" customWidth="1"/>
    <col min="15" max="15" width="11.33203125" customWidth="1"/>
    <col min="16" max="16" width="24.1640625" style="16" hidden="1" customWidth="1"/>
    <col min="17" max="17" width="42.83203125" style="16" hidden="1" customWidth="1"/>
    <col min="18" max="24" width="24.1640625" style="16" hidden="1" customWidth="1"/>
    <col min="25" max="25" width="24.1640625" customWidth="1"/>
  </cols>
  <sheetData>
    <row r="1" spans="1:25" ht="15" x14ac:dyDescent="0.2">
      <c r="A1" s="46"/>
      <c r="B1" s="46"/>
      <c r="C1" s="46"/>
      <c r="D1" s="46"/>
      <c r="E1" s="46"/>
      <c r="F1" s="46"/>
      <c r="G1" s="46"/>
      <c r="H1" s="46"/>
      <c r="I1" s="46"/>
      <c r="P1"/>
      <c r="Y1" s="16"/>
    </row>
    <row r="2" spans="1:25" ht="100" customHeight="1" x14ac:dyDescent="0.2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P2"/>
      <c r="Y2" s="16"/>
    </row>
    <row r="3" spans="1:25" ht="28.5" customHeight="1" x14ac:dyDescent="0.2">
      <c r="A3" s="46"/>
      <c r="B3" s="198" t="s">
        <v>86</v>
      </c>
      <c r="C3" s="198"/>
      <c r="D3" s="198"/>
      <c r="E3" s="198"/>
      <c r="F3" s="198"/>
      <c r="G3" s="198"/>
      <c r="H3" s="198"/>
      <c r="I3" s="46"/>
      <c r="L3" s="1"/>
      <c r="M3" s="1"/>
      <c r="O3" s="1"/>
      <c r="P3"/>
      <c r="Q3" s="17"/>
      <c r="R3" s="17"/>
      <c r="S3" s="17"/>
      <c r="T3" s="17"/>
      <c r="U3" s="17"/>
      <c r="V3" s="17"/>
      <c r="W3" s="17"/>
      <c r="X3" s="17"/>
      <c r="Y3" s="17"/>
    </row>
    <row r="4" spans="1:25" ht="12.75" customHeight="1" x14ac:dyDescent="0.2">
      <c r="A4" s="46"/>
      <c r="B4" s="87"/>
      <c r="C4" s="87"/>
      <c r="D4" s="87"/>
      <c r="E4" s="87"/>
      <c r="F4" s="87"/>
      <c r="G4" s="87"/>
      <c r="H4" s="87"/>
      <c r="I4" s="46"/>
      <c r="L4" s="1"/>
      <c r="M4" s="1"/>
      <c r="O4" s="1"/>
      <c r="P4"/>
      <c r="Q4" s="17"/>
      <c r="R4" s="17"/>
      <c r="S4" s="17"/>
      <c r="T4" s="17"/>
      <c r="U4" s="17"/>
      <c r="V4" s="17"/>
      <c r="W4" s="17"/>
      <c r="X4" s="17"/>
      <c r="Y4" s="17"/>
    </row>
    <row r="5" spans="1:25" ht="19.5" customHeight="1" x14ac:dyDescent="0.2">
      <c r="A5" s="46"/>
      <c r="B5" s="199" t="s">
        <v>87</v>
      </c>
      <c r="C5" s="199"/>
      <c r="D5" s="199"/>
      <c r="E5" s="199"/>
      <c r="F5" s="199"/>
      <c r="G5" s="199"/>
      <c r="H5" s="199"/>
      <c r="I5" s="46"/>
      <c r="L5" s="2"/>
      <c r="M5" s="2"/>
      <c r="O5" s="2"/>
      <c r="P5"/>
      <c r="Q5" s="18"/>
      <c r="R5" s="18"/>
      <c r="S5" s="18"/>
      <c r="T5" s="18"/>
      <c r="U5" s="18"/>
      <c r="V5" s="18"/>
      <c r="W5" s="18"/>
      <c r="X5" s="18"/>
      <c r="Y5" s="18"/>
    </row>
    <row r="6" spans="1:25" ht="16" x14ac:dyDescent="0.2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L6" s="3"/>
      <c r="M6" s="3"/>
      <c r="O6" s="3"/>
      <c r="P6"/>
      <c r="Q6" s="19"/>
      <c r="R6" s="19"/>
      <c r="S6" s="19"/>
      <c r="T6" s="19"/>
      <c r="U6" s="19"/>
      <c r="V6" s="19"/>
      <c r="W6" s="19"/>
      <c r="X6" s="19"/>
      <c r="Y6" s="19"/>
    </row>
    <row r="7" spans="1:25" ht="15" x14ac:dyDescent="0.2">
      <c r="A7" s="46"/>
      <c r="B7" s="46"/>
      <c r="C7" s="46"/>
      <c r="D7" s="46"/>
      <c r="E7" s="46"/>
      <c r="F7" s="46"/>
      <c r="G7" s="46"/>
      <c r="H7" s="46"/>
      <c r="I7" s="46"/>
      <c r="P7"/>
      <c r="Y7" s="16"/>
    </row>
    <row r="8" spans="1:25" ht="15" x14ac:dyDescent="0.2">
      <c r="A8" s="46"/>
      <c r="B8" s="46"/>
      <c r="C8" s="46"/>
      <c r="D8" s="46"/>
      <c r="E8" s="46"/>
      <c r="F8" s="46"/>
      <c r="G8" s="46"/>
      <c r="H8" s="46"/>
      <c r="I8" s="46"/>
      <c r="P8"/>
      <c r="Y8" s="16"/>
    </row>
    <row r="9" spans="1:25" ht="30.75" customHeight="1" x14ac:dyDescent="0.2">
      <c r="A9" s="46"/>
      <c r="B9" s="201" t="s">
        <v>2</v>
      </c>
      <c r="C9" s="243"/>
      <c r="D9" s="224"/>
      <c r="E9" s="217"/>
      <c r="F9" s="217"/>
      <c r="G9" s="218"/>
      <c r="H9" s="63" t="s">
        <v>3</v>
      </c>
      <c r="I9" s="47"/>
      <c r="P9"/>
      <c r="Y9" s="16"/>
    </row>
    <row r="10" spans="1:25" ht="15" x14ac:dyDescent="0.2">
      <c r="A10" s="46"/>
      <c r="B10" s="46"/>
      <c r="C10" s="46"/>
      <c r="D10" s="46"/>
      <c r="E10" s="46"/>
      <c r="F10" s="46"/>
      <c r="G10" s="46"/>
      <c r="H10" s="46"/>
      <c r="I10" s="46"/>
      <c r="P10"/>
      <c r="Y10" s="16"/>
    </row>
    <row r="11" spans="1:25" ht="15" x14ac:dyDescent="0.2">
      <c r="A11" s="46"/>
      <c r="B11" s="205" t="s">
        <v>42</v>
      </c>
      <c r="C11" s="205"/>
      <c r="D11" s="205"/>
      <c r="E11" s="205"/>
      <c r="F11" s="205"/>
      <c r="G11" s="205"/>
      <c r="H11" s="205"/>
      <c r="I11" s="46"/>
      <c r="P11"/>
      <c r="Y11" s="16"/>
    </row>
    <row r="12" spans="1:25" s="4" customFormat="1" ht="24.75" customHeight="1" x14ac:dyDescent="0.2">
      <c r="A12" s="48"/>
      <c r="B12" s="210" t="s">
        <v>43</v>
      </c>
      <c r="C12" s="210"/>
      <c r="D12" s="210"/>
      <c r="E12" s="49" t="s">
        <v>44</v>
      </c>
      <c r="F12" s="5" t="s">
        <v>45</v>
      </c>
      <c r="G12" s="182">
        <f>'1. Core Perfusion Activity'!G12</f>
        <v>0</v>
      </c>
      <c r="H12" s="209" t="s">
        <v>46</v>
      </c>
      <c r="I12" s="48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4" customFormat="1" ht="24.75" customHeight="1" x14ac:dyDescent="0.2">
      <c r="A13" s="48"/>
      <c r="B13" s="210" t="s">
        <v>47</v>
      </c>
      <c r="C13" s="210"/>
      <c r="D13" s="210"/>
      <c r="E13" s="50" t="s">
        <v>48</v>
      </c>
      <c r="F13" s="5" t="s">
        <v>45</v>
      </c>
      <c r="G13" s="183">
        <f>'2. Non Core Perfusion Activity '!G13</f>
        <v>0</v>
      </c>
      <c r="H13" s="209"/>
      <c r="I13" s="48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4" customFormat="1" ht="24.75" customHeight="1" x14ac:dyDescent="0.2">
      <c r="A14" s="48"/>
      <c r="B14" s="210" t="s">
        <v>49</v>
      </c>
      <c r="C14" s="210"/>
      <c r="D14" s="210"/>
      <c r="E14" s="49" t="s">
        <v>50</v>
      </c>
      <c r="F14" s="5" t="s">
        <v>45</v>
      </c>
      <c r="G14" s="184">
        <f>G12+G13</f>
        <v>0</v>
      </c>
      <c r="H14" s="209"/>
      <c r="I14" s="48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4" customFormat="1" ht="24.75" customHeight="1" x14ac:dyDescent="0.2">
      <c r="A15" s="48"/>
      <c r="B15" s="210" t="s">
        <v>51</v>
      </c>
      <c r="C15" s="210"/>
      <c r="D15" s="210"/>
      <c r="E15" s="49" t="s">
        <v>52</v>
      </c>
      <c r="F15" s="5" t="s">
        <v>45</v>
      </c>
      <c r="G15" s="184">
        <f>H56</f>
        <v>0</v>
      </c>
      <c r="H15" s="209"/>
      <c r="I15" s="48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5" x14ac:dyDescent="0.2">
      <c r="A16" s="46"/>
      <c r="B16" s="46"/>
      <c r="C16" s="51"/>
      <c r="D16" s="51"/>
      <c r="E16" s="51"/>
      <c r="F16" s="52"/>
      <c r="G16" s="52"/>
      <c r="H16" s="52"/>
      <c r="I16" s="46"/>
      <c r="J16" t="s">
        <v>88</v>
      </c>
      <c r="P16"/>
      <c r="Y16" s="16"/>
    </row>
    <row r="17" spans="1:28" ht="15" x14ac:dyDescent="0.2">
      <c r="A17" s="46"/>
      <c r="B17" s="196" t="s">
        <v>53</v>
      </c>
      <c r="C17" s="196"/>
      <c r="D17" s="196"/>
      <c r="E17" s="196"/>
      <c r="F17" s="196"/>
      <c r="G17" s="196"/>
      <c r="H17" s="196"/>
      <c r="I17" s="46"/>
      <c r="P17"/>
      <c r="Y17" s="16"/>
    </row>
    <row r="18" spans="1:28" ht="15" x14ac:dyDescent="0.2">
      <c r="A18" s="46"/>
      <c r="B18" s="196" t="s">
        <v>54</v>
      </c>
      <c r="C18" s="196"/>
      <c r="D18" s="196"/>
      <c r="E18" s="196"/>
      <c r="F18" s="196"/>
      <c r="G18" s="196"/>
      <c r="H18" s="196"/>
      <c r="I18" s="46"/>
      <c r="P18"/>
      <c r="Y18" s="16"/>
    </row>
    <row r="19" spans="1:28" ht="15" x14ac:dyDescent="0.2">
      <c r="A19" s="46"/>
      <c r="B19" s="214" t="s">
        <v>55</v>
      </c>
      <c r="C19" s="214"/>
      <c r="D19" s="214"/>
      <c r="E19" s="214"/>
      <c r="F19" s="214"/>
      <c r="G19" s="214"/>
      <c r="H19" s="214"/>
      <c r="I19" s="46"/>
      <c r="P19"/>
      <c r="Y19" s="16"/>
    </row>
    <row r="20" spans="1:28" ht="15" x14ac:dyDescent="0.2">
      <c r="C20" s="171"/>
      <c r="D20" s="171"/>
      <c r="E20" s="171"/>
      <c r="F20" s="172"/>
      <c r="G20" s="172"/>
      <c r="H20" s="172"/>
    </row>
    <row r="21" spans="1:28" ht="19" x14ac:dyDescent="0.25">
      <c r="B21" s="97" t="s">
        <v>89</v>
      </c>
      <c r="C21" s="173"/>
      <c r="D21" s="173"/>
      <c r="E21" s="173"/>
      <c r="F21" s="173"/>
      <c r="G21" s="173"/>
      <c r="H21" s="173"/>
    </row>
    <row r="22" spans="1:28" ht="15" x14ac:dyDescent="0.2"/>
    <row r="23" spans="1:28" ht="35.25" customHeight="1" x14ac:dyDescent="0.2">
      <c r="B23" s="53" t="s">
        <v>56</v>
      </c>
      <c r="C23" s="53" t="s">
        <v>57</v>
      </c>
      <c r="D23" s="53" t="s">
        <v>90</v>
      </c>
      <c r="E23" s="53" t="s">
        <v>91</v>
      </c>
      <c r="F23" s="247" t="s">
        <v>92</v>
      </c>
      <c r="G23" s="248"/>
      <c r="H23" s="68" t="s">
        <v>62</v>
      </c>
      <c r="I23" s="46"/>
      <c r="J23" s="251" t="s">
        <v>93</v>
      </c>
      <c r="K23" s="219" t="s">
        <v>94</v>
      </c>
      <c r="L23" s="116" t="s">
        <v>62</v>
      </c>
      <c r="M23" s="116" t="s">
        <v>95</v>
      </c>
      <c r="N23" s="46"/>
      <c r="O23" s="46"/>
      <c r="Z23" s="6"/>
      <c r="AA23" s="6"/>
      <c r="AB23" s="6"/>
    </row>
    <row r="24" spans="1:28" ht="15" customHeight="1" x14ac:dyDescent="0.2">
      <c r="B24" s="60"/>
      <c r="C24" s="65"/>
      <c r="D24" s="66"/>
      <c r="E24" s="67"/>
      <c r="F24" s="249" t="s">
        <v>96</v>
      </c>
      <c r="G24" s="250"/>
      <c r="H24" s="64"/>
      <c r="I24" s="46"/>
      <c r="J24" s="252"/>
      <c r="K24" s="220"/>
      <c r="L24" s="117"/>
      <c r="M24" s="118"/>
      <c r="N24" s="46"/>
      <c r="O24" s="46"/>
    </row>
    <row r="25" spans="1:28" s="4" customFormat="1" ht="35" customHeight="1" x14ac:dyDescent="0.2">
      <c r="B25" s="59">
        <v>1</v>
      </c>
      <c r="C25" s="77"/>
      <c r="D25" s="78"/>
      <c r="E25" s="79"/>
      <c r="F25" s="231"/>
      <c r="G25" s="232"/>
      <c r="H25" s="83">
        <f>_xlfn.XLOOKUP(E25,$K$25:$K$81,$L$25:$L$81,0)</f>
        <v>0</v>
      </c>
      <c r="I25" s="48"/>
      <c r="J25" s="244" t="s">
        <v>97</v>
      </c>
      <c r="K25" s="119" t="s">
        <v>98</v>
      </c>
      <c r="L25" s="120">
        <v>20</v>
      </c>
      <c r="M25" s="121">
        <v>20</v>
      </c>
      <c r="N25" s="107"/>
      <c r="O25" s="107"/>
      <c r="P25" s="21" t="s">
        <v>97</v>
      </c>
      <c r="Q25" s="21" t="s">
        <v>99</v>
      </c>
      <c r="R25" s="21" t="s">
        <v>100</v>
      </c>
      <c r="S25" s="21" t="s">
        <v>101</v>
      </c>
      <c r="T25" s="21" t="s">
        <v>102</v>
      </c>
      <c r="U25" s="21" t="s">
        <v>103</v>
      </c>
      <c r="V25" s="21" t="s">
        <v>104</v>
      </c>
      <c r="W25" s="21" t="s">
        <v>105</v>
      </c>
      <c r="X25" s="21" t="s">
        <v>106</v>
      </c>
      <c r="Y25" s="7"/>
    </row>
    <row r="26" spans="1:28" s="4" customFormat="1" ht="35" customHeight="1" x14ac:dyDescent="0.2">
      <c r="B26" s="55">
        <v>2</v>
      </c>
      <c r="C26" s="80"/>
      <c r="D26" s="81"/>
      <c r="E26" s="82"/>
      <c r="F26" s="225"/>
      <c r="G26" s="226"/>
      <c r="H26" s="84">
        <f t="shared" ref="H26:H54" si="0">_xlfn.XLOOKUP(E26,$K$25:$K$81,$L$25:$L$81,0)</f>
        <v>0</v>
      </c>
      <c r="I26" s="48"/>
      <c r="J26" s="245"/>
      <c r="K26" s="122" t="s">
        <v>107</v>
      </c>
      <c r="L26" s="123">
        <v>10</v>
      </c>
      <c r="M26" s="124">
        <v>10</v>
      </c>
      <c r="N26" s="107"/>
      <c r="O26" s="107"/>
      <c r="P26" s="22" t="s">
        <v>98</v>
      </c>
      <c r="Q26" s="23" t="s">
        <v>108</v>
      </c>
      <c r="R26" s="23" t="s">
        <v>109</v>
      </c>
      <c r="S26" s="23" t="s">
        <v>110</v>
      </c>
      <c r="T26" s="23" t="s">
        <v>111</v>
      </c>
      <c r="U26" s="24" t="s">
        <v>112</v>
      </c>
      <c r="V26" s="24" t="s">
        <v>113</v>
      </c>
      <c r="W26" s="25" t="s">
        <v>114</v>
      </c>
      <c r="X26" s="26" t="s">
        <v>115</v>
      </c>
      <c r="Y26" s="7"/>
    </row>
    <row r="27" spans="1:28" s="4" customFormat="1" ht="35" customHeight="1" x14ac:dyDescent="0.2">
      <c r="B27" s="55">
        <v>3</v>
      </c>
      <c r="C27" s="80"/>
      <c r="D27" s="81"/>
      <c r="E27" s="82"/>
      <c r="F27" s="225"/>
      <c r="G27" s="226"/>
      <c r="H27" s="84">
        <f t="shared" si="0"/>
        <v>0</v>
      </c>
      <c r="I27" s="48"/>
      <c r="J27" s="246"/>
      <c r="K27" s="125" t="s">
        <v>116</v>
      </c>
      <c r="L27" s="126"/>
      <c r="M27" s="127"/>
      <c r="N27" s="128"/>
      <c r="O27" s="128"/>
      <c r="P27" s="27" t="s">
        <v>107</v>
      </c>
      <c r="Q27" s="28" t="s">
        <v>117</v>
      </c>
      <c r="R27" s="29" t="s">
        <v>118</v>
      </c>
      <c r="S27" s="27" t="s">
        <v>119</v>
      </c>
      <c r="T27" s="29" t="s">
        <v>120</v>
      </c>
      <c r="U27" s="30" t="s">
        <v>121</v>
      </c>
      <c r="V27" s="30" t="s">
        <v>122</v>
      </c>
      <c r="W27" s="31" t="s">
        <v>123</v>
      </c>
      <c r="X27" s="24" t="s">
        <v>124</v>
      </c>
      <c r="Y27" s="8"/>
    </row>
    <row r="28" spans="1:28" s="4" customFormat="1" ht="35" customHeight="1" x14ac:dyDescent="0.2">
      <c r="B28" s="55">
        <f>B27+1</f>
        <v>4</v>
      </c>
      <c r="C28" s="80"/>
      <c r="D28" s="81"/>
      <c r="E28" s="82"/>
      <c r="F28" s="225"/>
      <c r="G28" s="226"/>
      <c r="H28" s="84">
        <f t="shared" si="0"/>
        <v>0</v>
      </c>
      <c r="I28" s="48"/>
      <c r="J28" s="238" t="s">
        <v>125</v>
      </c>
      <c r="K28" s="129" t="s">
        <v>108</v>
      </c>
      <c r="L28" s="130">
        <v>5</v>
      </c>
      <c r="M28" s="130"/>
      <c r="N28" s="128"/>
      <c r="O28" s="128"/>
      <c r="P28" s="32" t="s">
        <v>116</v>
      </c>
      <c r="Q28" s="29" t="s">
        <v>126</v>
      </c>
      <c r="R28" s="33" t="s">
        <v>127</v>
      </c>
      <c r="S28" s="27" t="s">
        <v>128</v>
      </c>
      <c r="T28" s="29" t="s">
        <v>129</v>
      </c>
      <c r="U28" s="30" t="s">
        <v>130</v>
      </c>
      <c r="V28" s="31" t="s">
        <v>131</v>
      </c>
      <c r="W28" s="24" t="s">
        <v>132</v>
      </c>
      <c r="X28" s="30" t="s">
        <v>133</v>
      </c>
      <c r="Y28" s="8"/>
    </row>
    <row r="29" spans="1:28" s="4" customFormat="1" ht="35" customHeight="1" x14ac:dyDescent="0.2">
      <c r="B29" s="55">
        <f t="shared" ref="B29:B54" si="1">B28+1</f>
        <v>5</v>
      </c>
      <c r="C29" s="80"/>
      <c r="D29" s="81"/>
      <c r="E29" s="82"/>
      <c r="F29" s="225"/>
      <c r="G29" s="226"/>
      <c r="H29" s="84">
        <f t="shared" si="0"/>
        <v>0</v>
      </c>
      <c r="I29" s="48"/>
      <c r="J29" s="238"/>
      <c r="K29" s="131" t="s">
        <v>117</v>
      </c>
      <c r="L29" s="132">
        <v>5</v>
      </c>
      <c r="M29" s="132">
        <v>5</v>
      </c>
      <c r="N29" s="128"/>
      <c r="O29" s="128"/>
      <c r="P29" s="34"/>
      <c r="Q29" s="29" t="s">
        <v>134</v>
      </c>
      <c r="R29" s="23" t="s">
        <v>135</v>
      </c>
      <c r="S29" s="35" t="s">
        <v>136</v>
      </c>
      <c r="T29" s="35" t="s">
        <v>137</v>
      </c>
      <c r="U29" s="31" t="s">
        <v>138</v>
      </c>
      <c r="V29" s="24" t="s">
        <v>139</v>
      </c>
      <c r="W29" s="30" t="s">
        <v>140</v>
      </c>
      <c r="X29" s="31" t="s">
        <v>141</v>
      </c>
      <c r="Y29" s="8"/>
    </row>
    <row r="30" spans="1:28" s="4" customFormat="1" ht="35" customHeight="1" x14ac:dyDescent="0.2">
      <c r="B30" s="55">
        <f t="shared" si="1"/>
        <v>6</v>
      </c>
      <c r="C30" s="80"/>
      <c r="D30" s="81"/>
      <c r="E30" s="82"/>
      <c r="F30" s="225"/>
      <c r="G30" s="226"/>
      <c r="H30" s="84">
        <f t="shared" si="0"/>
        <v>0</v>
      </c>
      <c r="I30" s="48"/>
      <c r="J30" s="238"/>
      <c r="K30" s="133" t="s">
        <v>126</v>
      </c>
      <c r="L30" s="134">
        <v>10</v>
      </c>
      <c r="M30" s="134">
        <v>10</v>
      </c>
      <c r="N30" s="128"/>
      <c r="O30" s="128"/>
      <c r="P30" s="34"/>
      <c r="Q30" s="36" t="s">
        <v>142</v>
      </c>
      <c r="R30" s="36" t="s">
        <v>143</v>
      </c>
      <c r="S30" s="37" t="s">
        <v>144</v>
      </c>
      <c r="T30" s="35" t="s">
        <v>145</v>
      </c>
      <c r="U30" s="31" t="s">
        <v>146</v>
      </c>
      <c r="V30" s="30" t="s">
        <v>147</v>
      </c>
      <c r="W30" s="31" t="s">
        <v>148</v>
      </c>
      <c r="X30" s="24" t="s">
        <v>149</v>
      </c>
      <c r="Y30" s="8"/>
    </row>
    <row r="31" spans="1:28" s="4" customFormat="1" ht="35" customHeight="1" x14ac:dyDescent="0.2">
      <c r="B31" s="55">
        <f t="shared" si="1"/>
        <v>7</v>
      </c>
      <c r="C31" s="80"/>
      <c r="D31" s="81"/>
      <c r="E31" s="82"/>
      <c r="F31" s="225"/>
      <c r="G31" s="226"/>
      <c r="H31" s="84">
        <f t="shared" si="0"/>
        <v>0</v>
      </c>
      <c r="I31" s="48"/>
      <c r="J31" s="238"/>
      <c r="K31" s="133" t="s">
        <v>134</v>
      </c>
      <c r="L31" s="134">
        <v>5</v>
      </c>
      <c r="M31" s="134"/>
      <c r="N31" s="128"/>
      <c r="O31" s="128"/>
      <c r="P31" s="34"/>
      <c r="Q31" s="34"/>
      <c r="R31" s="34"/>
      <c r="S31" s="34"/>
      <c r="T31" s="29" t="s">
        <v>150</v>
      </c>
      <c r="U31" s="24" t="s">
        <v>151</v>
      </c>
      <c r="V31" s="31" t="s">
        <v>152</v>
      </c>
      <c r="W31" s="24" t="s">
        <v>153</v>
      </c>
      <c r="X31" s="30" t="s">
        <v>154</v>
      </c>
      <c r="Y31" s="8"/>
    </row>
    <row r="32" spans="1:28" s="4" customFormat="1" ht="35" customHeight="1" x14ac:dyDescent="0.2">
      <c r="B32" s="55">
        <f t="shared" si="1"/>
        <v>8</v>
      </c>
      <c r="C32" s="80"/>
      <c r="D32" s="81"/>
      <c r="E32" s="82"/>
      <c r="F32" s="225"/>
      <c r="G32" s="226"/>
      <c r="H32" s="84">
        <f t="shared" si="0"/>
        <v>0</v>
      </c>
      <c r="I32" s="48"/>
      <c r="J32" s="239"/>
      <c r="K32" s="135" t="s">
        <v>142</v>
      </c>
      <c r="L32" s="136">
        <v>2</v>
      </c>
      <c r="M32" s="136"/>
      <c r="N32" s="128"/>
      <c r="O32" s="128"/>
      <c r="P32" s="34"/>
      <c r="Q32" s="34"/>
      <c r="R32" s="34"/>
      <c r="S32" s="34"/>
      <c r="T32" s="29" t="s">
        <v>155</v>
      </c>
      <c r="U32" s="30" t="s">
        <v>156</v>
      </c>
      <c r="V32" s="38" t="s">
        <v>157</v>
      </c>
      <c r="W32" s="39" t="s">
        <v>158</v>
      </c>
      <c r="X32" s="31" t="s">
        <v>159</v>
      </c>
      <c r="Y32" s="8"/>
    </row>
    <row r="33" spans="2:24" s="4" customFormat="1" ht="35" customHeight="1" x14ac:dyDescent="0.2">
      <c r="B33" s="55">
        <f t="shared" si="1"/>
        <v>9</v>
      </c>
      <c r="C33" s="80"/>
      <c r="D33" s="81"/>
      <c r="E33" s="82"/>
      <c r="F33" s="225"/>
      <c r="G33" s="226"/>
      <c r="H33" s="84">
        <f t="shared" si="0"/>
        <v>0</v>
      </c>
      <c r="I33" s="48"/>
      <c r="J33" s="241" t="s">
        <v>160</v>
      </c>
      <c r="K33" s="137" t="s">
        <v>109</v>
      </c>
      <c r="L33" s="138">
        <v>2</v>
      </c>
      <c r="M33" s="138">
        <v>5</v>
      </c>
      <c r="N33" s="48"/>
      <c r="O33" s="48"/>
      <c r="P33" s="40"/>
      <c r="Q33" s="40"/>
      <c r="R33" s="40"/>
      <c r="S33" s="40"/>
      <c r="T33" s="29" t="s">
        <v>161</v>
      </c>
      <c r="U33" s="41" t="s">
        <v>162</v>
      </c>
      <c r="V33" s="40"/>
      <c r="W33" s="40"/>
      <c r="X33" s="39" t="s">
        <v>163</v>
      </c>
    </row>
    <row r="34" spans="2:24" s="4" customFormat="1" ht="35" customHeight="1" x14ac:dyDescent="0.2">
      <c r="B34" s="55">
        <f t="shared" si="1"/>
        <v>10</v>
      </c>
      <c r="C34" s="80"/>
      <c r="D34" s="81"/>
      <c r="E34" s="82"/>
      <c r="F34" s="225"/>
      <c r="G34" s="226"/>
      <c r="H34" s="84">
        <f t="shared" si="0"/>
        <v>0</v>
      </c>
      <c r="I34" s="48"/>
      <c r="J34" s="241"/>
      <c r="K34" s="139" t="s">
        <v>118</v>
      </c>
      <c r="L34" s="140">
        <v>2</v>
      </c>
      <c r="M34" s="140">
        <v>4</v>
      </c>
      <c r="N34" s="48"/>
      <c r="O34" s="48"/>
      <c r="P34" s="40"/>
      <c r="Q34" s="40"/>
      <c r="R34" s="40"/>
      <c r="S34" s="40"/>
      <c r="T34" s="37" t="s">
        <v>164</v>
      </c>
      <c r="U34" s="40"/>
      <c r="V34" s="40"/>
      <c r="W34" s="40"/>
      <c r="X34" s="40"/>
    </row>
    <row r="35" spans="2:24" s="4" customFormat="1" ht="35" customHeight="1" x14ac:dyDescent="0.2">
      <c r="B35" s="55">
        <f t="shared" si="1"/>
        <v>11</v>
      </c>
      <c r="C35" s="80"/>
      <c r="D35" s="81"/>
      <c r="E35" s="82"/>
      <c r="F35" s="225"/>
      <c r="G35" s="226"/>
      <c r="H35" s="84">
        <f t="shared" si="0"/>
        <v>0</v>
      </c>
      <c r="I35" s="48"/>
      <c r="J35" s="241"/>
      <c r="K35" s="139" t="s">
        <v>127</v>
      </c>
      <c r="L35" s="138">
        <v>2</v>
      </c>
      <c r="M35" s="138">
        <v>4</v>
      </c>
      <c r="N35" s="48"/>
      <c r="O35" s="48"/>
      <c r="P35" s="20"/>
      <c r="Q35" s="20"/>
      <c r="R35" s="20"/>
      <c r="S35" s="20"/>
      <c r="T35" s="20"/>
      <c r="U35" s="20"/>
      <c r="V35" s="20"/>
      <c r="W35" s="20"/>
      <c r="X35" s="20"/>
    </row>
    <row r="36" spans="2:24" s="4" customFormat="1" ht="35" customHeight="1" x14ac:dyDescent="0.2">
      <c r="B36" s="55">
        <f t="shared" si="1"/>
        <v>12</v>
      </c>
      <c r="C36" s="80"/>
      <c r="D36" s="81"/>
      <c r="E36" s="82"/>
      <c r="F36" s="225"/>
      <c r="G36" s="226"/>
      <c r="H36" s="84">
        <f t="shared" si="0"/>
        <v>0</v>
      </c>
      <c r="I36" s="48"/>
      <c r="J36" s="241"/>
      <c r="K36" s="137" t="s">
        <v>135</v>
      </c>
      <c r="L36" s="138">
        <v>1</v>
      </c>
      <c r="M36" s="138">
        <v>5</v>
      </c>
      <c r="N36" s="48"/>
      <c r="O36" s="48"/>
      <c r="P36" s="20"/>
      <c r="Q36" s="20"/>
      <c r="R36" s="20"/>
      <c r="S36" s="20"/>
      <c r="T36" s="20"/>
      <c r="U36" s="20"/>
      <c r="V36" s="20"/>
      <c r="W36" s="20"/>
      <c r="X36" s="20"/>
    </row>
    <row r="37" spans="2:24" s="4" customFormat="1" ht="35" customHeight="1" x14ac:dyDescent="0.2">
      <c r="B37" s="55">
        <f t="shared" si="1"/>
        <v>13</v>
      </c>
      <c r="C37" s="80"/>
      <c r="D37" s="81"/>
      <c r="E37" s="82"/>
      <c r="F37" s="225"/>
      <c r="G37" s="226"/>
      <c r="H37" s="84">
        <f t="shared" si="0"/>
        <v>0</v>
      </c>
      <c r="I37" s="48"/>
      <c r="J37" s="242"/>
      <c r="K37" s="141" t="s">
        <v>143</v>
      </c>
      <c r="L37" s="142">
        <v>0.5</v>
      </c>
      <c r="M37" s="142">
        <v>2</v>
      </c>
      <c r="N37" s="48"/>
      <c r="O37" s="48"/>
      <c r="P37" s="20"/>
      <c r="Q37" s="20"/>
      <c r="R37" s="20"/>
      <c r="S37" s="20"/>
      <c r="T37" s="20"/>
      <c r="U37" s="20"/>
      <c r="V37" s="20"/>
      <c r="W37" s="20"/>
      <c r="X37" s="20"/>
    </row>
    <row r="38" spans="2:24" s="4" customFormat="1" ht="35" customHeight="1" x14ac:dyDescent="0.2">
      <c r="B38" s="55">
        <f t="shared" si="1"/>
        <v>14</v>
      </c>
      <c r="C38" s="80"/>
      <c r="D38" s="81"/>
      <c r="E38" s="82"/>
      <c r="F38" s="225"/>
      <c r="G38" s="226"/>
      <c r="H38" s="84">
        <f t="shared" si="0"/>
        <v>0</v>
      </c>
      <c r="I38" s="48"/>
      <c r="J38" s="238" t="s">
        <v>101</v>
      </c>
      <c r="K38" s="129" t="s">
        <v>110</v>
      </c>
      <c r="L38" s="143">
        <v>15</v>
      </c>
      <c r="M38" s="143"/>
      <c r="N38" s="48"/>
      <c r="O38" s="48"/>
      <c r="P38" s="20"/>
      <c r="Q38" s="20"/>
      <c r="R38" s="20"/>
      <c r="S38" s="20"/>
      <c r="T38" s="20"/>
      <c r="U38" s="20"/>
      <c r="V38" s="20"/>
      <c r="W38" s="20"/>
      <c r="X38" s="20"/>
    </row>
    <row r="39" spans="2:24" s="4" customFormat="1" ht="35" customHeight="1" x14ac:dyDescent="0.2">
      <c r="B39" s="55">
        <f t="shared" si="1"/>
        <v>15</v>
      </c>
      <c r="C39" s="80"/>
      <c r="D39" s="81"/>
      <c r="E39" s="82"/>
      <c r="F39" s="225"/>
      <c r="G39" s="226"/>
      <c r="H39" s="84">
        <f t="shared" si="0"/>
        <v>0</v>
      </c>
      <c r="I39" s="48"/>
      <c r="J39" s="238"/>
      <c r="K39" s="144" t="s">
        <v>119</v>
      </c>
      <c r="L39" s="145">
        <v>10</v>
      </c>
      <c r="M39" s="145"/>
      <c r="N39" s="48"/>
      <c r="O39" s="48"/>
      <c r="P39" s="20"/>
      <c r="Q39" s="20"/>
      <c r="R39" s="20"/>
      <c r="S39" s="20"/>
      <c r="T39" s="20"/>
      <c r="U39" s="20"/>
      <c r="V39" s="20"/>
      <c r="W39" s="20"/>
      <c r="X39" s="20"/>
    </row>
    <row r="40" spans="2:24" s="4" customFormat="1" ht="35" customHeight="1" x14ac:dyDescent="0.2">
      <c r="B40" s="55">
        <f t="shared" si="1"/>
        <v>16</v>
      </c>
      <c r="C40" s="80"/>
      <c r="D40" s="81"/>
      <c r="E40" s="82"/>
      <c r="F40" s="225"/>
      <c r="G40" s="226"/>
      <c r="H40" s="84">
        <f t="shared" si="0"/>
        <v>0</v>
      </c>
      <c r="I40" s="48"/>
      <c r="J40" s="238"/>
      <c r="K40" s="144" t="s">
        <v>128</v>
      </c>
      <c r="L40" s="145">
        <v>10</v>
      </c>
      <c r="M40" s="134"/>
      <c r="N40" s="48"/>
      <c r="O40" s="48"/>
      <c r="P40" s="20"/>
      <c r="Q40" s="20"/>
      <c r="R40" s="20"/>
      <c r="S40" s="20"/>
      <c r="T40" s="20"/>
      <c r="U40" s="20"/>
      <c r="V40" s="20"/>
      <c r="W40" s="20"/>
      <c r="X40" s="20"/>
    </row>
    <row r="41" spans="2:24" s="4" customFormat="1" ht="35" customHeight="1" x14ac:dyDescent="0.2">
      <c r="B41" s="55">
        <f t="shared" si="1"/>
        <v>17</v>
      </c>
      <c r="C41" s="80"/>
      <c r="D41" s="81"/>
      <c r="E41" s="82"/>
      <c r="F41" s="225"/>
      <c r="G41" s="226"/>
      <c r="H41" s="84">
        <f t="shared" si="0"/>
        <v>0</v>
      </c>
      <c r="I41" s="48"/>
      <c r="J41" s="238"/>
      <c r="K41" s="133" t="s">
        <v>136</v>
      </c>
      <c r="L41" s="134">
        <v>10</v>
      </c>
      <c r="M41" s="134"/>
      <c r="N41" s="48"/>
      <c r="O41" s="48"/>
      <c r="P41" s="20"/>
      <c r="Q41" s="20"/>
      <c r="R41" s="20"/>
      <c r="S41" s="20"/>
      <c r="T41" s="20"/>
      <c r="U41" s="20"/>
      <c r="V41" s="20"/>
      <c r="W41" s="20"/>
      <c r="X41" s="20"/>
    </row>
    <row r="42" spans="2:24" s="4" customFormat="1" ht="35" customHeight="1" x14ac:dyDescent="0.2">
      <c r="B42" s="55">
        <f t="shared" si="1"/>
        <v>18</v>
      </c>
      <c r="C42" s="80"/>
      <c r="D42" s="81"/>
      <c r="E42" s="82"/>
      <c r="F42" s="225"/>
      <c r="G42" s="226"/>
      <c r="H42" s="84">
        <f t="shared" si="0"/>
        <v>0</v>
      </c>
      <c r="I42" s="48"/>
      <c r="J42" s="239"/>
      <c r="K42" s="135" t="s">
        <v>144</v>
      </c>
      <c r="L42" s="136">
        <v>3</v>
      </c>
      <c r="M42" s="146">
        <v>6</v>
      </c>
      <c r="N42" s="48"/>
      <c r="O42" s="48"/>
      <c r="P42" s="20"/>
      <c r="Q42" s="20"/>
      <c r="R42" s="20"/>
      <c r="S42" s="20"/>
      <c r="T42" s="20"/>
      <c r="U42" s="20"/>
      <c r="V42" s="20"/>
      <c r="W42" s="20"/>
      <c r="X42" s="20"/>
    </row>
    <row r="43" spans="2:24" s="4" customFormat="1" ht="35" customHeight="1" x14ac:dyDescent="0.2">
      <c r="B43" s="55">
        <f t="shared" si="1"/>
        <v>19</v>
      </c>
      <c r="C43" s="80"/>
      <c r="D43" s="81"/>
      <c r="E43" s="82"/>
      <c r="F43" s="225"/>
      <c r="G43" s="226"/>
      <c r="H43" s="84">
        <f t="shared" si="0"/>
        <v>0</v>
      </c>
      <c r="I43" s="48"/>
      <c r="J43" s="227" t="s">
        <v>102</v>
      </c>
      <c r="K43" s="147" t="s">
        <v>111</v>
      </c>
      <c r="L43" s="148">
        <v>15</v>
      </c>
      <c r="M43" s="148"/>
      <c r="N43" s="48"/>
      <c r="O43" s="48"/>
      <c r="P43" s="20"/>
      <c r="Q43" s="20"/>
      <c r="R43" s="20"/>
      <c r="S43" s="20"/>
      <c r="T43" s="20"/>
      <c r="U43" s="20"/>
      <c r="V43" s="20"/>
      <c r="W43" s="20"/>
      <c r="X43" s="20"/>
    </row>
    <row r="44" spans="2:24" s="4" customFormat="1" ht="35" customHeight="1" x14ac:dyDescent="0.2">
      <c r="B44" s="55">
        <f t="shared" si="1"/>
        <v>20</v>
      </c>
      <c r="C44" s="80"/>
      <c r="D44" s="81"/>
      <c r="E44" s="82"/>
      <c r="F44" s="225"/>
      <c r="G44" s="226"/>
      <c r="H44" s="84">
        <f t="shared" si="0"/>
        <v>0</v>
      </c>
      <c r="I44" s="48"/>
      <c r="J44" s="228"/>
      <c r="K44" s="149" t="s">
        <v>120</v>
      </c>
      <c r="L44" s="150">
        <v>15</v>
      </c>
      <c r="M44" s="150"/>
      <c r="N44" s="48"/>
      <c r="O44" s="48"/>
      <c r="P44" s="20"/>
      <c r="Q44" s="20"/>
      <c r="R44" s="20"/>
      <c r="S44" s="20"/>
      <c r="T44" s="20"/>
      <c r="U44" s="20"/>
      <c r="V44" s="20"/>
      <c r="W44" s="20"/>
      <c r="X44" s="20"/>
    </row>
    <row r="45" spans="2:24" s="4" customFormat="1" ht="35" customHeight="1" x14ac:dyDescent="0.2">
      <c r="B45" s="55">
        <f t="shared" si="1"/>
        <v>21</v>
      </c>
      <c r="C45" s="80"/>
      <c r="D45" s="81"/>
      <c r="E45" s="82"/>
      <c r="F45" s="225"/>
      <c r="G45" s="226"/>
      <c r="H45" s="84">
        <f t="shared" si="0"/>
        <v>0</v>
      </c>
      <c r="I45" s="48"/>
      <c r="J45" s="228"/>
      <c r="K45" s="149" t="s">
        <v>129</v>
      </c>
      <c r="L45" s="150">
        <v>5</v>
      </c>
      <c r="M45" s="150"/>
      <c r="N45" s="48"/>
      <c r="O45" s="48"/>
      <c r="P45" s="20"/>
      <c r="Q45" s="20"/>
      <c r="R45" s="20"/>
      <c r="S45" s="20"/>
      <c r="T45" s="20"/>
      <c r="U45" s="20"/>
      <c r="V45" s="20"/>
      <c r="W45" s="20"/>
      <c r="X45" s="20"/>
    </row>
    <row r="46" spans="2:24" s="4" customFormat="1" ht="35" customHeight="1" x14ac:dyDescent="0.2">
      <c r="B46" s="55">
        <f t="shared" si="1"/>
        <v>22</v>
      </c>
      <c r="C46" s="80"/>
      <c r="D46" s="81"/>
      <c r="E46" s="82"/>
      <c r="F46" s="225"/>
      <c r="G46" s="226"/>
      <c r="H46" s="84">
        <f t="shared" si="0"/>
        <v>0</v>
      </c>
      <c r="I46" s="48"/>
      <c r="J46" s="228"/>
      <c r="K46" s="149" t="s">
        <v>137</v>
      </c>
      <c r="L46" s="150">
        <v>5</v>
      </c>
      <c r="M46" s="150"/>
      <c r="N46" s="48"/>
      <c r="O46" s="48"/>
      <c r="P46" s="20"/>
      <c r="Q46" s="20"/>
      <c r="R46" s="20"/>
      <c r="S46" s="20"/>
      <c r="T46" s="20"/>
      <c r="U46" s="20"/>
      <c r="V46" s="20"/>
      <c r="W46" s="20"/>
      <c r="X46" s="20"/>
    </row>
    <row r="47" spans="2:24" s="4" customFormat="1" ht="35" customHeight="1" x14ac:dyDescent="0.2">
      <c r="B47" s="55">
        <f t="shared" si="1"/>
        <v>23</v>
      </c>
      <c r="C47" s="80"/>
      <c r="D47" s="81"/>
      <c r="E47" s="82"/>
      <c r="F47" s="225"/>
      <c r="G47" s="226"/>
      <c r="H47" s="84">
        <f t="shared" si="0"/>
        <v>0</v>
      </c>
      <c r="I47" s="48"/>
      <c r="J47" s="228"/>
      <c r="K47" s="149" t="s">
        <v>145</v>
      </c>
      <c r="L47" s="150">
        <v>10</v>
      </c>
      <c r="M47" s="150"/>
      <c r="N47" s="48"/>
      <c r="O47" s="48"/>
      <c r="P47" s="20"/>
      <c r="Q47" s="20"/>
      <c r="R47" s="20"/>
      <c r="S47" s="20"/>
      <c r="T47" s="20"/>
      <c r="U47" s="20"/>
      <c r="V47" s="20"/>
      <c r="W47" s="20"/>
      <c r="X47" s="20"/>
    </row>
    <row r="48" spans="2:24" s="4" customFormat="1" ht="35" customHeight="1" x14ac:dyDescent="0.2">
      <c r="B48" s="55">
        <f t="shared" si="1"/>
        <v>24</v>
      </c>
      <c r="C48" s="80"/>
      <c r="D48" s="81"/>
      <c r="E48" s="82"/>
      <c r="F48" s="225"/>
      <c r="G48" s="226"/>
      <c r="H48" s="84">
        <f t="shared" si="0"/>
        <v>0</v>
      </c>
      <c r="I48" s="48"/>
      <c r="J48" s="228"/>
      <c r="K48" s="149" t="s">
        <v>150</v>
      </c>
      <c r="L48" s="150">
        <v>5</v>
      </c>
      <c r="M48" s="150"/>
      <c r="N48" s="48"/>
      <c r="O48" s="48"/>
      <c r="P48" s="20"/>
      <c r="Q48" s="20"/>
      <c r="R48" s="20"/>
      <c r="S48" s="20"/>
      <c r="T48" s="20"/>
      <c r="U48" s="20"/>
      <c r="V48" s="20"/>
      <c r="W48" s="20"/>
      <c r="X48" s="20"/>
    </row>
    <row r="49" spans="2:24" s="4" customFormat="1" ht="35" customHeight="1" x14ac:dyDescent="0.2">
      <c r="B49" s="55">
        <f t="shared" si="1"/>
        <v>25</v>
      </c>
      <c r="C49" s="80"/>
      <c r="D49" s="81"/>
      <c r="E49" s="82"/>
      <c r="F49" s="225"/>
      <c r="G49" s="226"/>
      <c r="H49" s="84">
        <f t="shared" si="0"/>
        <v>0</v>
      </c>
      <c r="I49" s="48"/>
      <c r="J49" s="228"/>
      <c r="K49" s="149" t="s">
        <v>155</v>
      </c>
      <c r="L49" s="150">
        <v>3</v>
      </c>
      <c r="M49" s="150">
        <v>6</v>
      </c>
      <c r="N49" s="48"/>
      <c r="O49" s="48"/>
      <c r="P49" s="20"/>
      <c r="Q49" s="20"/>
      <c r="R49" s="20"/>
      <c r="S49" s="20"/>
      <c r="T49" s="20"/>
      <c r="U49" s="20"/>
      <c r="V49" s="20"/>
      <c r="W49" s="20"/>
      <c r="X49" s="20"/>
    </row>
    <row r="50" spans="2:24" s="4" customFormat="1" ht="35" customHeight="1" x14ac:dyDescent="0.2">
      <c r="B50" s="55">
        <f t="shared" si="1"/>
        <v>26</v>
      </c>
      <c r="C50" s="80"/>
      <c r="D50" s="81"/>
      <c r="E50" s="82"/>
      <c r="F50" s="225"/>
      <c r="G50" s="226"/>
      <c r="H50" s="84">
        <f t="shared" si="0"/>
        <v>0</v>
      </c>
      <c r="I50" s="48"/>
      <c r="J50" s="228"/>
      <c r="K50" s="149" t="s">
        <v>161</v>
      </c>
      <c r="L50" s="150">
        <v>5</v>
      </c>
      <c r="M50" s="150">
        <v>10</v>
      </c>
      <c r="N50" s="48"/>
      <c r="O50" s="48"/>
      <c r="P50" s="20"/>
      <c r="Q50" s="20"/>
      <c r="R50" s="20"/>
      <c r="S50" s="20"/>
      <c r="T50" s="20"/>
      <c r="U50" s="20"/>
      <c r="V50" s="20"/>
      <c r="W50" s="20"/>
      <c r="X50" s="20"/>
    </row>
    <row r="51" spans="2:24" s="4" customFormat="1" ht="35" customHeight="1" x14ac:dyDescent="0.2">
      <c r="B51" s="55">
        <f t="shared" si="1"/>
        <v>27</v>
      </c>
      <c r="C51" s="80"/>
      <c r="D51" s="81"/>
      <c r="E51" s="82"/>
      <c r="F51" s="225"/>
      <c r="G51" s="226"/>
      <c r="H51" s="84">
        <f t="shared" si="0"/>
        <v>0</v>
      </c>
      <c r="I51" s="48"/>
      <c r="J51" s="229"/>
      <c r="K51" s="151" t="s">
        <v>164</v>
      </c>
      <c r="L51" s="152">
        <v>3</v>
      </c>
      <c r="M51" s="152"/>
      <c r="N51" s="48"/>
      <c r="O51" s="48"/>
      <c r="P51" s="20"/>
      <c r="Q51" s="20"/>
      <c r="R51" s="20"/>
      <c r="S51" s="20"/>
      <c r="T51" s="20"/>
      <c r="U51" s="20"/>
      <c r="V51" s="20"/>
      <c r="W51" s="20"/>
      <c r="X51" s="20"/>
    </row>
    <row r="52" spans="2:24" s="4" customFormat="1" ht="35" customHeight="1" x14ac:dyDescent="0.2">
      <c r="B52" s="55">
        <f t="shared" si="1"/>
        <v>28</v>
      </c>
      <c r="C52" s="80"/>
      <c r="D52" s="81"/>
      <c r="E52" s="82"/>
      <c r="F52" s="225"/>
      <c r="G52" s="226"/>
      <c r="H52" s="84">
        <f t="shared" si="0"/>
        <v>0</v>
      </c>
      <c r="I52" s="48"/>
      <c r="J52" s="237" t="s">
        <v>103</v>
      </c>
      <c r="K52" s="153" t="s">
        <v>112</v>
      </c>
      <c r="L52" s="154">
        <v>20</v>
      </c>
      <c r="M52" s="154"/>
      <c r="N52" s="48"/>
      <c r="O52" s="48"/>
      <c r="P52" s="20"/>
      <c r="Q52" s="20"/>
      <c r="R52" s="20"/>
      <c r="S52" s="20"/>
      <c r="T52" s="20"/>
      <c r="U52" s="20"/>
      <c r="V52" s="20"/>
      <c r="W52" s="20"/>
      <c r="X52" s="20"/>
    </row>
    <row r="53" spans="2:24" s="4" customFormat="1" ht="35" customHeight="1" x14ac:dyDescent="0.2">
      <c r="B53" s="55">
        <f t="shared" si="1"/>
        <v>29</v>
      </c>
      <c r="C53" s="80"/>
      <c r="D53" s="81"/>
      <c r="E53" s="82"/>
      <c r="F53" s="225"/>
      <c r="G53" s="226"/>
      <c r="H53" s="84">
        <f t="shared" si="0"/>
        <v>0</v>
      </c>
      <c r="I53" s="48"/>
      <c r="J53" s="238"/>
      <c r="K53" s="155" t="s">
        <v>121</v>
      </c>
      <c r="L53" s="145">
        <v>10</v>
      </c>
      <c r="M53" s="134"/>
      <c r="N53" s="48"/>
      <c r="O53" s="48"/>
      <c r="P53" s="20"/>
      <c r="Q53" s="20"/>
      <c r="R53" s="20"/>
      <c r="S53" s="20"/>
      <c r="T53" s="20"/>
      <c r="U53" s="20"/>
      <c r="V53" s="20"/>
      <c r="W53" s="20"/>
      <c r="X53" s="20"/>
    </row>
    <row r="54" spans="2:24" s="4" customFormat="1" ht="35" customHeight="1" x14ac:dyDescent="0.2">
      <c r="B54" s="55">
        <f t="shared" si="1"/>
        <v>30</v>
      </c>
      <c r="C54" s="80"/>
      <c r="D54" s="81"/>
      <c r="E54" s="82"/>
      <c r="F54" s="225"/>
      <c r="G54" s="226"/>
      <c r="H54" s="84">
        <f t="shared" si="0"/>
        <v>0</v>
      </c>
      <c r="I54" s="48"/>
      <c r="J54" s="238"/>
      <c r="K54" s="155" t="s">
        <v>130</v>
      </c>
      <c r="L54" s="134">
        <v>10</v>
      </c>
      <c r="M54" s="134"/>
      <c r="N54" s="48"/>
      <c r="O54" s="48"/>
      <c r="P54" s="20"/>
      <c r="Q54" s="20"/>
      <c r="R54" s="20"/>
      <c r="S54" s="20"/>
      <c r="T54" s="20"/>
      <c r="U54" s="20"/>
      <c r="V54" s="20"/>
      <c r="W54" s="20"/>
      <c r="X54" s="20"/>
    </row>
    <row r="55" spans="2:24" s="4" customFormat="1" ht="35" customHeight="1" x14ac:dyDescent="0.2">
      <c r="B55" s="46"/>
      <c r="C55" s="46"/>
      <c r="D55" s="46"/>
      <c r="E55" s="46"/>
      <c r="F55" s="46"/>
      <c r="G55" s="46"/>
      <c r="H55" s="85"/>
      <c r="I55" s="48"/>
      <c r="J55" s="238"/>
      <c r="K55" s="156" t="s">
        <v>138</v>
      </c>
      <c r="L55" s="134">
        <v>10</v>
      </c>
      <c r="M55" s="143"/>
      <c r="N55" s="48"/>
      <c r="O55" s="48"/>
      <c r="P55" s="20"/>
      <c r="Q55" s="20"/>
      <c r="R55" s="20"/>
      <c r="S55" s="20"/>
      <c r="T55" s="20"/>
      <c r="U55" s="20"/>
      <c r="V55" s="20"/>
      <c r="W55" s="20"/>
      <c r="X55" s="20"/>
    </row>
    <row r="56" spans="2:24" s="4" customFormat="1" ht="35" customHeight="1" x14ac:dyDescent="0.2">
      <c r="B56" s="221" t="s">
        <v>78</v>
      </c>
      <c r="C56" s="222"/>
      <c r="D56" s="222"/>
      <c r="E56" s="222"/>
      <c r="F56" s="222"/>
      <c r="G56" s="223"/>
      <c r="H56" s="86">
        <f>SUM(H25:H54)</f>
        <v>0</v>
      </c>
      <c r="I56" s="48"/>
      <c r="J56" s="238"/>
      <c r="K56" s="156" t="s">
        <v>146</v>
      </c>
      <c r="L56" s="154">
        <v>3</v>
      </c>
      <c r="M56" s="154"/>
      <c r="N56" s="48"/>
      <c r="O56" s="48"/>
      <c r="P56" s="20"/>
      <c r="Q56" s="20"/>
      <c r="R56" s="20"/>
      <c r="S56" s="20"/>
      <c r="T56" s="20"/>
      <c r="U56" s="20"/>
      <c r="V56" s="20"/>
      <c r="W56" s="20"/>
      <c r="X56" s="20"/>
    </row>
    <row r="57" spans="2:24" s="4" customFormat="1" ht="35" customHeight="1" x14ac:dyDescent="0.2">
      <c r="B57" s="46"/>
      <c r="C57" s="46"/>
      <c r="D57" s="46"/>
      <c r="E57" s="46"/>
      <c r="F57" s="46"/>
      <c r="G57" s="46"/>
      <c r="H57" s="46"/>
      <c r="I57" s="48"/>
      <c r="J57" s="238"/>
      <c r="K57" s="153" t="s">
        <v>151</v>
      </c>
      <c r="L57" s="145">
        <v>5</v>
      </c>
      <c r="M57" s="134"/>
      <c r="N57" s="48"/>
      <c r="O57" s="48"/>
      <c r="P57" s="20"/>
      <c r="Q57" s="20"/>
      <c r="R57" s="20"/>
      <c r="S57" s="20"/>
      <c r="T57" s="20"/>
      <c r="U57" s="20"/>
      <c r="V57" s="20"/>
      <c r="W57" s="20"/>
      <c r="X57" s="20"/>
    </row>
    <row r="58" spans="2:24" s="4" customFormat="1" ht="35" customHeight="1" x14ac:dyDescent="0.2">
      <c r="B58" s="46"/>
      <c r="C58" s="46"/>
      <c r="D58" s="46"/>
      <c r="E58" s="46"/>
      <c r="F58" s="46"/>
      <c r="G58" s="46"/>
      <c r="H58" s="46"/>
      <c r="I58" s="48"/>
      <c r="J58" s="238"/>
      <c r="K58" s="155" t="s">
        <v>156</v>
      </c>
      <c r="L58" s="134">
        <v>2</v>
      </c>
      <c r="M58" s="134">
        <v>4</v>
      </c>
      <c r="N58" s="48"/>
      <c r="O58" s="48"/>
      <c r="P58" s="20"/>
      <c r="Q58" s="20"/>
      <c r="R58" s="20"/>
      <c r="S58" s="20"/>
      <c r="T58" s="20"/>
      <c r="U58" s="20"/>
      <c r="V58" s="20"/>
      <c r="W58" s="20"/>
      <c r="X58" s="20"/>
    </row>
    <row r="59" spans="2:24" s="4" customFormat="1" ht="35" customHeight="1" x14ac:dyDescent="0.2">
      <c r="B59" s="46"/>
      <c r="C59" s="46"/>
      <c r="D59" s="46"/>
      <c r="E59" s="46"/>
      <c r="F59" s="46"/>
      <c r="G59" s="46"/>
      <c r="H59" s="46"/>
      <c r="I59" s="48"/>
      <c r="J59" s="239"/>
      <c r="K59" s="157" t="s">
        <v>162</v>
      </c>
      <c r="L59" s="136">
        <v>1</v>
      </c>
      <c r="M59" s="146">
        <v>4</v>
      </c>
      <c r="N59" s="48"/>
      <c r="O59" s="48"/>
      <c r="P59" s="20"/>
      <c r="Q59" s="20"/>
      <c r="R59" s="20"/>
      <c r="S59" s="20"/>
      <c r="T59" s="20"/>
      <c r="U59" s="20"/>
      <c r="V59" s="20"/>
      <c r="W59" s="20"/>
      <c r="X59" s="20"/>
    </row>
    <row r="60" spans="2:24" s="4" customFormat="1" ht="35" customHeight="1" x14ac:dyDescent="0.2">
      <c r="B60" s="46"/>
      <c r="C60" s="46"/>
      <c r="D60" s="46"/>
      <c r="E60" s="46"/>
      <c r="F60" s="46"/>
      <c r="G60" s="46"/>
      <c r="H60" s="46"/>
      <c r="I60" s="48"/>
      <c r="J60" s="234" t="s">
        <v>104</v>
      </c>
      <c r="K60" s="158" t="s">
        <v>113</v>
      </c>
      <c r="L60" s="159">
        <v>10</v>
      </c>
      <c r="M60" s="159"/>
      <c r="N60" s="48"/>
      <c r="O60" s="48"/>
      <c r="P60" s="20"/>
      <c r="Q60" s="20"/>
      <c r="R60" s="20"/>
      <c r="S60" s="20"/>
      <c r="T60" s="20"/>
      <c r="U60" s="20"/>
      <c r="V60" s="20"/>
      <c r="W60" s="20"/>
      <c r="X60" s="20"/>
    </row>
    <row r="61" spans="2:24" s="4" customFormat="1" ht="35" customHeight="1" x14ac:dyDescent="0.2">
      <c r="B61" s="46"/>
      <c r="C61" s="46"/>
      <c r="D61" s="46"/>
      <c r="E61" s="46"/>
      <c r="F61" s="46"/>
      <c r="G61" s="46"/>
      <c r="H61" s="46"/>
      <c r="I61" s="48"/>
      <c r="J61" s="235"/>
      <c r="K61" s="160" t="s">
        <v>122</v>
      </c>
      <c r="L61" s="161">
        <v>10</v>
      </c>
      <c r="M61" s="150"/>
      <c r="N61" s="48"/>
      <c r="O61" s="48"/>
      <c r="P61" s="20"/>
      <c r="Q61" s="20"/>
      <c r="R61" s="20"/>
      <c r="S61" s="20"/>
      <c r="T61" s="20"/>
      <c r="U61" s="20"/>
      <c r="V61" s="20"/>
      <c r="W61" s="20"/>
      <c r="X61" s="20"/>
    </row>
    <row r="62" spans="2:24" s="4" customFormat="1" ht="35" customHeight="1" x14ac:dyDescent="0.2">
      <c r="B62" s="46"/>
      <c r="C62" s="46"/>
      <c r="D62" s="46"/>
      <c r="E62" s="46"/>
      <c r="F62" s="46"/>
      <c r="G62" s="46"/>
      <c r="H62" s="46"/>
      <c r="I62" s="48"/>
      <c r="J62" s="235"/>
      <c r="K62" s="162" t="s">
        <v>131</v>
      </c>
      <c r="L62" s="150">
        <v>5</v>
      </c>
      <c r="M62" s="150"/>
      <c r="N62" s="48"/>
      <c r="O62" s="48"/>
      <c r="P62" s="20"/>
      <c r="Q62" s="20"/>
      <c r="R62" s="20"/>
      <c r="S62" s="20"/>
      <c r="T62" s="20"/>
      <c r="U62" s="20"/>
      <c r="V62" s="20"/>
      <c r="W62" s="20"/>
      <c r="X62" s="20"/>
    </row>
    <row r="63" spans="2:24" s="4" customFormat="1" ht="35" customHeight="1" x14ac:dyDescent="0.2">
      <c r="B63" s="46"/>
      <c r="C63" s="46"/>
      <c r="D63" s="46"/>
      <c r="E63" s="46"/>
      <c r="F63" s="46"/>
      <c r="G63" s="46"/>
      <c r="H63" s="46"/>
      <c r="I63" s="48"/>
      <c r="J63" s="235"/>
      <c r="K63" s="158" t="s">
        <v>139</v>
      </c>
      <c r="L63" s="159">
        <v>5</v>
      </c>
      <c r="M63" s="159"/>
      <c r="N63" s="48"/>
      <c r="O63" s="48"/>
      <c r="P63" s="20"/>
      <c r="Q63" s="20"/>
      <c r="R63" s="20"/>
      <c r="S63" s="20"/>
      <c r="T63" s="20"/>
      <c r="U63" s="20"/>
      <c r="V63" s="20"/>
      <c r="W63" s="20"/>
      <c r="X63" s="20"/>
    </row>
    <row r="64" spans="2:24" s="4" customFormat="1" ht="35" customHeight="1" x14ac:dyDescent="0.2">
      <c r="B64" s="46"/>
      <c r="C64" s="46"/>
      <c r="D64" s="46"/>
      <c r="E64" s="46"/>
      <c r="F64" s="46"/>
      <c r="G64" s="46"/>
      <c r="H64" s="46"/>
      <c r="I64" s="48"/>
      <c r="J64" s="235"/>
      <c r="K64" s="160" t="s">
        <v>147</v>
      </c>
      <c r="L64" s="161">
        <v>5</v>
      </c>
      <c r="M64" s="150"/>
      <c r="N64" s="48"/>
      <c r="O64" s="48"/>
      <c r="P64" s="20"/>
      <c r="Q64" s="20"/>
      <c r="R64" s="20"/>
      <c r="S64" s="20"/>
      <c r="T64" s="20"/>
      <c r="U64" s="20"/>
      <c r="V64" s="20"/>
      <c r="W64" s="20"/>
      <c r="X64" s="20"/>
    </row>
    <row r="65" spans="2:24" s="4" customFormat="1" ht="35" customHeight="1" x14ac:dyDescent="0.2">
      <c r="B65" s="46"/>
      <c r="C65" s="46"/>
      <c r="D65" s="46"/>
      <c r="E65" s="46"/>
      <c r="F65" s="46"/>
      <c r="G65" s="46"/>
      <c r="H65" s="46"/>
      <c r="I65" s="48"/>
      <c r="J65" s="235"/>
      <c r="K65" s="162" t="s">
        <v>152</v>
      </c>
      <c r="L65" s="150">
        <v>5</v>
      </c>
      <c r="M65" s="150"/>
      <c r="N65" s="48"/>
      <c r="O65" s="48"/>
      <c r="P65" s="20"/>
      <c r="Q65" s="20"/>
      <c r="R65" s="20"/>
      <c r="S65" s="20"/>
      <c r="T65" s="20"/>
      <c r="U65" s="20"/>
      <c r="V65" s="20"/>
      <c r="W65" s="20"/>
      <c r="X65" s="20"/>
    </row>
    <row r="66" spans="2:24" s="4" customFormat="1" ht="35" customHeight="1" x14ac:dyDescent="0.2">
      <c r="B66" s="46"/>
      <c r="C66" s="46"/>
      <c r="D66" s="46"/>
      <c r="E66" s="46"/>
      <c r="F66" s="46"/>
      <c r="G66" s="46"/>
      <c r="H66" s="46"/>
      <c r="I66" s="48"/>
      <c r="J66" s="236"/>
      <c r="K66" s="163" t="s">
        <v>157</v>
      </c>
      <c r="L66" s="164">
        <v>5</v>
      </c>
      <c r="M66" s="164"/>
      <c r="N66" s="48"/>
      <c r="O66" s="48"/>
      <c r="P66" s="20"/>
      <c r="Q66" s="20"/>
      <c r="R66" s="20"/>
      <c r="S66" s="20"/>
      <c r="T66" s="20"/>
      <c r="U66" s="20"/>
      <c r="V66" s="20"/>
      <c r="W66" s="20"/>
      <c r="X66" s="20"/>
    </row>
    <row r="67" spans="2:24" s="4" customFormat="1" ht="35" customHeight="1" x14ac:dyDescent="0.2">
      <c r="B67" s="46"/>
      <c r="C67" s="46"/>
      <c r="D67" s="46"/>
      <c r="E67" s="46"/>
      <c r="F67" s="46"/>
      <c r="G67" s="46"/>
      <c r="H67" s="46"/>
      <c r="I67" s="48"/>
      <c r="J67" s="237" t="s">
        <v>105</v>
      </c>
      <c r="K67" s="165" t="s">
        <v>114</v>
      </c>
      <c r="L67" s="154">
        <v>10</v>
      </c>
      <c r="M67" s="143"/>
      <c r="N67" s="48"/>
      <c r="O67" s="48"/>
      <c r="P67" s="20"/>
      <c r="Q67" s="20"/>
      <c r="R67" s="20"/>
      <c r="S67" s="20"/>
      <c r="T67" s="20"/>
      <c r="U67" s="20"/>
      <c r="V67" s="20"/>
      <c r="W67" s="20"/>
      <c r="X67" s="20"/>
    </row>
    <row r="68" spans="2:24" s="4" customFormat="1" ht="35" customHeight="1" x14ac:dyDescent="0.2">
      <c r="B68" s="46"/>
      <c r="C68" s="46"/>
      <c r="D68" s="46"/>
      <c r="E68" s="46"/>
      <c r="F68" s="46"/>
      <c r="G68" s="46"/>
      <c r="H68" s="46"/>
      <c r="I68" s="48"/>
      <c r="J68" s="238"/>
      <c r="K68" s="156" t="s">
        <v>123</v>
      </c>
      <c r="L68" s="134">
        <v>5</v>
      </c>
      <c r="M68" s="134"/>
      <c r="N68" s="48"/>
      <c r="O68" s="48"/>
      <c r="P68" s="20"/>
      <c r="Q68" s="20"/>
      <c r="R68" s="20"/>
      <c r="S68" s="20"/>
      <c r="T68" s="20"/>
      <c r="U68" s="20"/>
      <c r="V68" s="20"/>
      <c r="W68" s="20"/>
      <c r="X68" s="20"/>
    </row>
    <row r="69" spans="2:24" s="4" customFormat="1" ht="35" customHeight="1" x14ac:dyDescent="0.2">
      <c r="B69" s="46"/>
      <c r="C69" s="46"/>
      <c r="D69" s="46"/>
      <c r="E69" s="46"/>
      <c r="F69" s="46"/>
      <c r="G69" s="46"/>
      <c r="H69" s="46"/>
      <c r="I69" s="48"/>
      <c r="J69" s="238"/>
      <c r="K69" s="153" t="s">
        <v>132</v>
      </c>
      <c r="L69" s="154">
        <v>2</v>
      </c>
      <c r="M69" s="154">
        <v>6</v>
      </c>
      <c r="N69" s="48"/>
      <c r="O69" s="48"/>
      <c r="P69" s="20"/>
      <c r="Q69" s="20"/>
      <c r="R69" s="20"/>
      <c r="S69" s="20"/>
      <c r="T69" s="20"/>
      <c r="U69" s="20"/>
      <c r="V69" s="20"/>
      <c r="W69" s="20"/>
      <c r="X69" s="20"/>
    </row>
    <row r="70" spans="2:24" s="4" customFormat="1" ht="35" customHeight="1" x14ac:dyDescent="0.2">
      <c r="B70" s="46"/>
      <c r="C70" s="46"/>
      <c r="D70" s="46"/>
      <c r="E70" s="46"/>
      <c r="F70" s="46"/>
      <c r="G70" s="46"/>
      <c r="H70" s="46"/>
      <c r="I70" s="48"/>
      <c r="J70" s="238"/>
      <c r="K70" s="155" t="s">
        <v>140</v>
      </c>
      <c r="L70" s="145">
        <v>2</v>
      </c>
      <c r="M70" s="134"/>
      <c r="N70" s="48"/>
      <c r="O70" s="48"/>
      <c r="P70" s="20"/>
      <c r="Q70" s="20"/>
      <c r="R70" s="20"/>
      <c r="S70" s="20"/>
      <c r="T70" s="20"/>
      <c r="U70" s="20"/>
      <c r="V70" s="20"/>
      <c r="W70" s="20"/>
      <c r="X70" s="20"/>
    </row>
    <row r="71" spans="2:24" s="4" customFormat="1" ht="35" customHeight="1" x14ac:dyDescent="0.2">
      <c r="B71" s="46"/>
      <c r="C71" s="46"/>
      <c r="D71" s="46"/>
      <c r="E71" s="46"/>
      <c r="F71" s="46"/>
      <c r="G71" s="46"/>
      <c r="H71" s="46"/>
      <c r="I71" s="48"/>
      <c r="J71" s="238"/>
      <c r="K71" s="156" t="s">
        <v>148</v>
      </c>
      <c r="L71" s="134">
        <v>3</v>
      </c>
      <c r="M71" s="134"/>
      <c r="N71" s="48"/>
      <c r="O71" s="48"/>
      <c r="P71" s="20"/>
      <c r="Q71" s="20"/>
      <c r="R71" s="20"/>
      <c r="S71" s="20"/>
      <c r="T71" s="20"/>
      <c r="U71" s="20"/>
      <c r="V71" s="20"/>
      <c r="W71" s="20"/>
      <c r="X71" s="20"/>
    </row>
    <row r="72" spans="2:24" s="4" customFormat="1" ht="35" customHeight="1" x14ac:dyDescent="0.2">
      <c r="B72" s="46"/>
      <c r="C72" s="46"/>
      <c r="D72" s="46"/>
      <c r="E72" s="46"/>
      <c r="F72" s="46"/>
      <c r="G72" s="46"/>
      <c r="H72" s="46"/>
      <c r="I72" s="48"/>
      <c r="J72" s="238"/>
      <c r="K72" s="153" t="s">
        <v>153</v>
      </c>
      <c r="L72" s="154">
        <v>1</v>
      </c>
      <c r="M72" s="154">
        <v>2</v>
      </c>
      <c r="N72" s="48"/>
      <c r="O72" s="48"/>
      <c r="P72" s="20"/>
      <c r="Q72" s="20"/>
      <c r="R72" s="20"/>
      <c r="S72" s="20"/>
      <c r="T72" s="20"/>
      <c r="U72" s="20"/>
      <c r="V72" s="20"/>
      <c r="W72" s="20"/>
      <c r="X72" s="20"/>
    </row>
    <row r="73" spans="2:24" s="4" customFormat="1" ht="35" customHeight="1" x14ac:dyDescent="0.2">
      <c r="B73" s="46"/>
      <c r="C73" s="46"/>
      <c r="D73" s="46"/>
      <c r="E73" s="46"/>
      <c r="F73" s="46"/>
      <c r="G73" s="46"/>
      <c r="H73" s="46"/>
      <c r="I73" s="48"/>
      <c r="J73" s="239"/>
      <c r="K73" s="157" t="s">
        <v>158</v>
      </c>
      <c r="L73" s="136">
        <v>2</v>
      </c>
      <c r="M73" s="136">
        <v>6</v>
      </c>
      <c r="N73" s="48"/>
      <c r="O73" s="48"/>
      <c r="P73" s="20"/>
      <c r="Q73" s="20"/>
      <c r="R73" s="20"/>
      <c r="S73" s="20"/>
      <c r="T73" s="20"/>
      <c r="U73" s="20"/>
      <c r="V73" s="20"/>
      <c r="W73" s="20"/>
      <c r="X73" s="20"/>
    </row>
    <row r="74" spans="2:24" s="4" customFormat="1" ht="35" customHeight="1" x14ac:dyDescent="0.2">
      <c r="B74" s="46"/>
      <c r="C74" s="46"/>
      <c r="D74" s="46"/>
      <c r="E74" s="46"/>
      <c r="F74" s="46"/>
      <c r="G74" s="46"/>
      <c r="H74" s="46"/>
      <c r="I74" s="48"/>
      <c r="J74" s="234" t="s">
        <v>106</v>
      </c>
      <c r="K74" s="166" t="s">
        <v>115</v>
      </c>
      <c r="L74" s="148">
        <v>2</v>
      </c>
      <c r="M74" s="148"/>
      <c r="N74" s="48"/>
      <c r="O74" s="48"/>
      <c r="P74" s="20"/>
      <c r="Q74" s="20"/>
      <c r="R74" s="20"/>
      <c r="S74" s="20"/>
      <c r="T74" s="20"/>
      <c r="U74" s="20"/>
      <c r="V74" s="20"/>
      <c r="W74" s="20"/>
      <c r="X74" s="20"/>
    </row>
    <row r="75" spans="2:24" s="4" customFormat="1" ht="35" customHeight="1" x14ac:dyDescent="0.2">
      <c r="B75" s="46"/>
      <c r="C75" s="46"/>
      <c r="D75" s="46"/>
      <c r="E75" s="46"/>
      <c r="F75" s="46"/>
      <c r="G75" s="46"/>
      <c r="H75" s="46"/>
      <c r="I75" s="48"/>
      <c r="J75" s="235"/>
      <c r="K75" s="158" t="s">
        <v>124</v>
      </c>
      <c r="L75" s="159">
        <v>2</v>
      </c>
      <c r="M75" s="159">
        <v>4</v>
      </c>
      <c r="N75" s="48"/>
      <c r="O75" s="48"/>
      <c r="P75" s="20"/>
      <c r="Q75" s="20"/>
      <c r="R75" s="20"/>
      <c r="S75" s="20"/>
      <c r="T75" s="20"/>
      <c r="U75" s="20"/>
      <c r="V75" s="20"/>
      <c r="W75" s="20"/>
      <c r="X75" s="20"/>
    </row>
    <row r="76" spans="2:24" s="4" customFormat="1" ht="35" customHeight="1" x14ac:dyDescent="0.2">
      <c r="B76" s="46"/>
      <c r="C76" s="46"/>
      <c r="D76" s="46"/>
      <c r="E76" s="46"/>
      <c r="F76" s="46"/>
      <c r="G76" s="46"/>
      <c r="H76" s="46"/>
      <c r="I76" s="48"/>
      <c r="J76" s="235"/>
      <c r="K76" s="160" t="s">
        <v>133</v>
      </c>
      <c r="L76" s="161">
        <v>2</v>
      </c>
      <c r="M76" s="150">
        <v>4</v>
      </c>
      <c r="N76" s="48"/>
      <c r="O76" s="48"/>
      <c r="P76" s="20"/>
      <c r="Q76" s="20"/>
      <c r="R76" s="20"/>
      <c r="S76" s="20"/>
      <c r="T76" s="20"/>
      <c r="U76" s="20"/>
      <c r="V76" s="20"/>
      <c r="W76" s="20"/>
      <c r="X76" s="20"/>
    </row>
    <row r="77" spans="2:24" s="4" customFormat="1" ht="35" customHeight="1" x14ac:dyDescent="0.2">
      <c r="B77" s="46"/>
      <c r="C77" s="46"/>
      <c r="D77" s="46"/>
      <c r="E77" s="46"/>
      <c r="F77" s="46"/>
      <c r="G77" s="46"/>
      <c r="H77" s="46"/>
      <c r="I77" s="48"/>
      <c r="J77" s="235"/>
      <c r="K77" s="162" t="s">
        <v>141</v>
      </c>
      <c r="L77" s="150">
        <v>2</v>
      </c>
      <c r="M77" s="150">
        <v>4</v>
      </c>
      <c r="N77" s="48"/>
      <c r="O77" s="48"/>
      <c r="P77" s="20"/>
      <c r="Q77" s="20"/>
      <c r="R77" s="20"/>
      <c r="S77" s="20"/>
      <c r="T77" s="20"/>
      <c r="U77" s="20"/>
      <c r="V77" s="20"/>
      <c r="W77" s="20"/>
      <c r="X77" s="20"/>
    </row>
    <row r="78" spans="2:24" s="4" customFormat="1" ht="35" customHeight="1" x14ac:dyDescent="0.2">
      <c r="B78" s="46"/>
      <c r="C78" s="46"/>
      <c r="D78" s="46"/>
      <c r="E78" s="46"/>
      <c r="F78" s="46"/>
      <c r="G78" s="46"/>
      <c r="H78" s="46"/>
      <c r="I78" s="48"/>
      <c r="J78" s="235"/>
      <c r="K78" s="158" t="s">
        <v>149</v>
      </c>
      <c r="L78" s="159">
        <v>1</v>
      </c>
      <c r="M78" s="159"/>
      <c r="N78" s="48"/>
      <c r="O78" s="48"/>
      <c r="P78" s="20"/>
      <c r="Q78" s="20"/>
      <c r="R78" s="20"/>
      <c r="S78" s="20"/>
      <c r="T78" s="20"/>
      <c r="U78" s="20"/>
      <c r="V78" s="20"/>
      <c r="W78" s="20"/>
      <c r="X78" s="20"/>
    </row>
    <row r="79" spans="2:24" s="4" customFormat="1" ht="35" customHeight="1" x14ac:dyDescent="0.2">
      <c r="B79" s="46"/>
      <c r="C79" s="46"/>
      <c r="D79" s="46"/>
      <c r="E79" s="46"/>
      <c r="F79" s="46"/>
      <c r="G79" s="46"/>
      <c r="H79" s="46"/>
      <c r="I79" s="48"/>
      <c r="J79" s="235"/>
      <c r="K79" s="160" t="s">
        <v>154</v>
      </c>
      <c r="L79" s="161">
        <v>1</v>
      </c>
      <c r="M79" s="150">
        <v>3</v>
      </c>
      <c r="N79" s="48"/>
      <c r="O79" s="48"/>
      <c r="P79" s="20"/>
      <c r="Q79" s="20"/>
      <c r="R79" s="20"/>
      <c r="S79" s="20"/>
      <c r="T79" s="20"/>
      <c r="U79" s="20"/>
      <c r="V79" s="20"/>
      <c r="W79" s="20"/>
      <c r="X79" s="20"/>
    </row>
    <row r="80" spans="2:24" s="4" customFormat="1" ht="35" customHeight="1" x14ac:dyDescent="0.2">
      <c r="B80" s="46"/>
      <c r="C80" s="46"/>
      <c r="D80" s="46"/>
      <c r="E80" s="46"/>
      <c r="F80" s="46"/>
      <c r="G80" s="46"/>
      <c r="H80" s="46"/>
      <c r="I80" s="48"/>
      <c r="J80" s="235"/>
      <c r="K80" s="162" t="s">
        <v>159</v>
      </c>
      <c r="L80" s="150">
        <v>1</v>
      </c>
      <c r="M80" s="150">
        <v>3</v>
      </c>
      <c r="N80" s="48"/>
      <c r="O80" s="48"/>
      <c r="P80" s="20"/>
      <c r="Q80" s="20"/>
      <c r="R80" s="20"/>
      <c r="S80" s="20"/>
      <c r="T80" s="20"/>
      <c r="U80" s="20"/>
      <c r="V80" s="20"/>
      <c r="W80" s="20"/>
      <c r="X80" s="20"/>
    </row>
    <row r="81" spans="2:24" s="4" customFormat="1" ht="35" customHeight="1" x14ac:dyDescent="0.2">
      <c r="B81" s="46"/>
      <c r="C81" s="46"/>
      <c r="D81" s="46"/>
      <c r="E81" s="46"/>
      <c r="F81" s="46"/>
      <c r="G81" s="46"/>
      <c r="H81" s="46"/>
      <c r="I81" s="48"/>
      <c r="J81" s="236"/>
      <c r="K81" s="167" t="s">
        <v>163</v>
      </c>
      <c r="L81" s="152">
        <v>2</v>
      </c>
      <c r="M81" s="152">
        <v>4</v>
      </c>
      <c r="N81" s="48"/>
      <c r="O81" s="48"/>
      <c r="P81" s="20"/>
      <c r="Q81" s="20"/>
      <c r="R81" s="20"/>
      <c r="S81" s="20"/>
      <c r="T81" s="20"/>
      <c r="U81" s="20"/>
      <c r="V81" s="20"/>
      <c r="W81" s="20"/>
      <c r="X81" s="20"/>
    </row>
    <row r="82" spans="2:24" s="4" customFormat="1" ht="35" customHeight="1" x14ac:dyDescent="0.2">
      <c r="B82" s="46"/>
      <c r="C82" s="46"/>
      <c r="D82" s="46"/>
      <c r="E82" s="46"/>
      <c r="F82" s="46"/>
      <c r="G82" s="46"/>
      <c r="H82" s="46"/>
      <c r="I82" s="48"/>
      <c r="J82" s="168"/>
      <c r="K82" s="169"/>
      <c r="L82" s="61"/>
      <c r="M82" s="61"/>
      <c r="N82" s="48"/>
      <c r="O82" s="48"/>
      <c r="P82" s="20"/>
      <c r="Q82" s="20"/>
      <c r="R82" s="20"/>
      <c r="S82" s="20"/>
      <c r="T82" s="20"/>
      <c r="U82" s="20"/>
      <c r="V82" s="20"/>
      <c r="W82" s="20"/>
      <c r="X82" s="20"/>
    </row>
    <row r="83" spans="2:24" s="4" customFormat="1" ht="35" customHeight="1" x14ac:dyDescent="0.2">
      <c r="B83" s="46"/>
      <c r="C83" s="46"/>
      <c r="D83" s="46"/>
      <c r="E83" s="46"/>
      <c r="F83" s="46"/>
      <c r="G83" s="46"/>
      <c r="H83" s="46"/>
      <c r="I83" s="48"/>
      <c r="J83" s="168"/>
      <c r="K83" s="170"/>
      <c r="L83" s="61"/>
      <c r="M83" s="61"/>
      <c r="N83" s="48"/>
      <c r="O83" s="48"/>
      <c r="P83" s="20"/>
      <c r="Q83" s="20"/>
      <c r="R83" s="20"/>
      <c r="S83" s="20"/>
      <c r="T83" s="20"/>
      <c r="U83" s="20"/>
      <c r="V83" s="20"/>
      <c r="W83" s="20"/>
      <c r="X83" s="20"/>
    </row>
    <row r="84" spans="2:24" s="4" customFormat="1" ht="35" customHeight="1" x14ac:dyDescent="0.2">
      <c r="B84" s="46"/>
      <c r="C84" s="46"/>
      <c r="D84" s="46"/>
      <c r="E84" s="46"/>
      <c r="F84" s="46"/>
      <c r="G84" s="46"/>
      <c r="H84" s="46"/>
      <c r="I84" s="48"/>
      <c r="J84" s="240"/>
      <c r="K84" s="240"/>
      <c r="L84" s="240"/>
      <c r="M84" s="62"/>
      <c r="N84" s="62"/>
      <c r="O84" s="48"/>
      <c r="P84" s="20"/>
      <c r="Q84" s="20"/>
      <c r="R84" s="20"/>
      <c r="S84" s="20"/>
      <c r="T84" s="20"/>
      <c r="U84" s="20"/>
      <c r="V84" s="20"/>
      <c r="W84" s="20"/>
      <c r="X84" s="20"/>
    </row>
    <row r="85" spans="2:24" s="4" customFormat="1" ht="35" customHeight="1" x14ac:dyDescent="0.2">
      <c r="B85" s="46"/>
      <c r="C85" s="46"/>
      <c r="D85" s="46"/>
      <c r="E85" s="46"/>
      <c r="F85" s="46"/>
      <c r="G85" s="46"/>
      <c r="H85" s="46"/>
      <c r="I85" s="48"/>
      <c r="J85" s="233"/>
      <c r="K85" s="233"/>
      <c r="L85" s="233"/>
      <c r="M85" s="61"/>
      <c r="N85" s="61"/>
      <c r="O85" s="48"/>
      <c r="P85" s="20"/>
      <c r="Q85" s="20"/>
      <c r="R85" s="20"/>
      <c r="S85" s="20"/>
      <c r="T85" s="20"/>
      <c r="U85" s="20"/>
      <c r="V85" s="20"/>
      <c r="W85" s="20"/>
      <c r="X85" s="20"/>
    </row>
    <row r="86" spans="2:24" s="4" customFormat="1" ht="35" customHeight="1" x14ac:dyDescent="0.2">
      <c r="B86" s="46"/>
      <c r="C86" s="46"/>
      <c r="D86" s="46"/>
      <c r="E86" s="46"/>
      <c r="F86" s="46"/>
      <c r="G86" s="46"/>
      <c r="H86" s="46"/>
      <c r="I86" s="48"/>
      <c r="J86" s="233"/>
      <c r="K86" s="233"/>
      <c r="L86" s="233"/>
      <c r="M86" s="61"/>
      <c r="N86" s="61"/>
      <c r="O86" s="48"/>
      <c r="P86" s="20"/>
      <c r="Q86" s="20"/>
      <c r="R86" s="20"/>
      <c r="S86" s="20"/>
      <c r="T86" s="20"/>
      <c r="U86" s="20"/>
      <c r="V86" s="20"/>
      <c r="W86" s="20"/>
      <c r="X86" s="20"/>
    </row>
    <row r="87" spans="2:24" s="4" customFormat="1" ht="35" customHeight="1" x14ac:dyDescent="0.2">
      <c r="B87" s="46"/>
      <c r="C87" s="46"/>
      <c r="D87" s="46"/>
      <c r="E87" s="46"/>
      <c r="F87" s="46"/>
      <c r="G87" s="46"/>
      <c r="H87" s="46"/>
      <c r="I87" s="48"/>
      <c r="J87" s="233"/>
      <c r="K87" s="233"/>
      <c r="L87" s="233"/>
      <c r="M87" s="61"/>
      <c r="N87" s="61"/>
      <c r="O87" s="48"/>
      <c r="P87" s="20"/>
      <c r="Q87" s="20"/>
      <c r="R87" s="20"/>
      <c r="S87" s="20"/>
      <c r="T87" s="20"/>
      <c r="U87" s="20"/>
      <c r="V87" s="20"/>
      <c r="W87" s="20"/>
      <c r="X87" s="20"/>
    </row>
    <row r="88" spans="2:24" s="4" customFormat="1" ht="35" customHeight="1" x14ac:dyDescent="0.2">
      <c r="B88" s="46"/>
      <c r="C88" s="46"/>
      <c r="D88" s="46"/>
      <c r="E88" s="46"/>
      <c r="F88" s="46"/>
      <c r="G88" s="46"/>
      <c r="H88" s="46"/>
      <c r="I88" s="48"/>
      <c r="J88" s="233"/>
      <c r="K88" s="233"/>
      <c r="L88" s="233"/>
      <c r="M88" s="61"/>
      <c r="N88" s="61"/>
      <c r="O88" s="48"/>
      <c r="P88" s="20"/>
      <c r="Q88" s="20"/>
      <c r="R88" s="20"/>
      <c r="S88" s="20"/>
      <c r="T88" s="20"/>
      <c r="U88" s="20"/>
      <c r="V88" s="20"/>
      <c r="W88" s="20"/>
      <c r="X88" s="20"/>
    </row>
    <row r="89" spans="2:24" s="4" customFormat="1" ht="35" customHeight="1" x14ac:dyDescent="0.2">
      <c r="B89" s="46"/>
      <c r="C89" s="46"/>
      <c r="D89" s="46"/>
      <c r="E89" s="46"/>
      <c r="F89" s="46"/>
      <c r="G89" s="46"/>
      <c r="H89" s="46"/>
      <c r="I89" s="48"/>
      <c r="J89" s="233"/>
      <c r="K89" s="233"/>
      <c r="L89" s="233"/>
      <c r="M89" s="61"/>
      <c r="N89" s="61"/>
      <c r="O89" s="48"/>
      <c r="P89" s="20"/>
      <c r="Q89" s="20"/>
      <c r="R89" s="20"/>
      <c r="S89" s="20"/>
      <c r="T89" s="20"/>
      <c r="U89" s="20"/>
      <c r="V89" s="20"/>
      <c r="W89" s="20"/>
      <c r="X89" s="20"/>
    </row>
    <row r="90" spans="2:24" s="4" customFormat="1" ht="35" customHeight="1" x14ac:dyDescent="0.2">
      <c r="B90" s="46"/>
      <c r="C90" s="46"/>
      <c r="D90" s="46"/>
      <c r="E90" s="46"/>
      <c r="F90" s="46"/>
      <c r="G90" s="46"/>
      <c r="H90" s="46"/>
      <c r="I90" s="48"/>
      <c r="J90" s="233"/>
      <c r="K90" s="233"/>
      <c r="L90" s="233"/>
      <c r="M90" s="61"/>
      <c r="N90" s="61"/>
      <c r="O90" s="48"/>
      <c r="P90" s="20"/>
      <c r="Q90" s="20"/>
      <c r="R90" s="20"/>
      <c r="S90" s="20"/>
      <c r="T90" s="20"/>
      <c r="U90" s="20"/>
      <c r="V90" s="20"/>
      <c r="W90" s="20"/>
      <c r="X90" s="20"/>
    </row>
    <row r="91" spans="2:24" s="4" customFormat="1" ht="35" customHeight="1" x14ac:dyDescent="0.2">
      <c r="B91"/>
      <c r="C91"/>
      <c r="D91"/>
      <c r="E91"/>
      <c r="F91"/>
      <c r="G91"/>
      <c r="H91"/>
      <c r="J91" s="230"/>
      <c r="K91" s="230"/>
      <c r="L91" s="230"/>
      <c r="M91" s="15"/>
      <c r="N91" s="15"/>
      <c r="P91" s="20"/>
      <c r="Q91" s="20"/>
      <c r="R91" s="20"/>
      <c r="S91" s="20"/>
      <c r="T91" s="20"/>
      <c r="U91" s="20"/>
      <c r="V91" s="20"/>
      <c r="W91" s="20"/>
      <c r="X91" s="20"/>
    </row>
    <row r="92" spans="2:24" s="4" customFormat="1" ht="35" customHeight="1" x14ac:dyDescent="0.2">
      <c r="B92"/>
      <c r="C92"/>
      <c r="D92"/>
      <c r="E92"/>
      <c r="F92"/>
      <c r="G92"/>
      <c r="H92"/>
      <c r="J92" s="230"/>
      <c r="K92" s="230"/>
      <c r="L92" s="230"/>
      <c r="M92" s="15"/>
      <c r="N92" s="15"/>
      <c r="P92" s="20"/>
      <c r="Q92" s="20"/>
      <c r="R92" s="20"/>
      <c r="S92" s="20"/>
      <c r="T92" s="20"/>
      <c r="U92" s="20"/>
      <c r="V92" s="20"/>
      <c r="W92" s="20"/>
      <c r="X92" s="20"/>
    </row>
    <row r="93" spans="2:24" s="4" customFormat="1" ht="35" customHeight="1" x14ac:dyDescent="0.2">
      <c r="B93"/>
      <c r="C93"/>
      <c r="D93"/>
      <c r="E93"/>
      <c r="F93"/>
      <c r="G93"/>
      <c r="H93"/>
      <c r="J93" s="230"/>
      <c r="K93" s="230"/>
      <c r="L93" s="230"/>
      <c r="M93" s="15"/>
      <c r="N93" s="15"/>
      <c r="P93" s="20"/>
      <c r="Q93" s="20"/>
      <c r="R93" s="20"/>
      <c r="S93" s="20"/>
      <c r="T93" s="20"/>
      <c r="U93" s="20"/>
      <c r="V93" s="20"/>
      <c r="W93" s="20"/>
      <c r="X93" s="20"/>
    </row>
    <row r="94" spans="2:24" s="4" customFormat="1" ht="35" customHeight="1" x14ac:dyDescent="0.2">
      <c r="B94"/>
      <c r="C94"/>
      <c r="D94"/>
      <c r="E94"/>
      <c r="F94"/>
      <c r="G94"/>
      <c r="H94"/>
      <c r="J94" s="230"/>
      <c r="K94" s="230"/>
      <c r="L94" s="230"/>
      <c r="M94" s="15"/>
      <c r="N94" s="15"/>
      <c r="P94" s="20"/>
      <c r="Q94" s="20"/>
      <c r="R94" s="20"/>
      <c r="S94" s="20"/>
      <c r="T94" s="20"/>
      <c r="U94" s="20"/>
      <c r="V94" s="20"/>
      <c r="W94" s="20"/>
      <c r="X94" s="20"/>
    </row>
    <row r="95" spans="2:24" ht="15" customHeight="1" x14ac:dyDescent="0.2">
      <c r="J95" s="230"/>
      <c r="K95" s="230"/>
      <c r="L95" s="230"/>
      <c r="M95" s="15"/>
      <c r="N95" s="15"/>
    </row>
    <row r="96" spans="2:24" ht="15" customHeight="1" x14ac:dyDescent="0.2">
      <c r="J96" s="230"/>
      <c r="K96" s="230"/>
      <c r="L96" s="230"/>
      <c r="M96" s="15"/>
      <c r="N96" s="15"/>
    </row>
    <row r="97" spans="10:14" ht="15" customHeight="1" x14ac:dyDescent="0.2">
      <c r="J97" s="230"/>
      <c r="K97" s="230"/>
      <c r="L97" s="230"/>
      <c r="M97" s="15"/>
      <c r="N97" s="15"/>
    </row>
  </sheetData>
  <sheetProtection algorithmName="SHA-512" hashValue="obM+/6H87mn0v1UJuZzJv2Lsgz1eFbPorhcwC+GU6oc9pG4U67kJvWmzLjHUuzswJ1ByduUOUpR7juLyhm+cxQ==" saltValue="hCOIi2jRsSCe6sbZHHMovw==" spinCount="100000" sheet="1" objects="1" scenarios="1" formatCells="0" formatColumns="0" formatRows="0" insertColumns="0" insertRows="0" insertHyperlinks="0"/>
  <protectedRanges>
    <protectedRange sqref="B25:H54" name="Range2"/>
    <protectedRange sqref="D9:G9" name="Name"/>
  </protectedRanges>
  <mergeCells count="73">
    <mergeCell ref="B9:C9"/>
    <mergeCell ref="B2:H2"/>
    <mergeCell ref="B3:H3"/>
    <mergeCell ref="B5:H5"/>
    <mergeCell ref="J28:J32"/>
    <mergeCell ref="J25:J27"/>
    <mergeCell ref="F23:G23"/>
    <mergeCell ref="B19:H19"/>
    <mergeCell ref="B17:H17"/>
    <mergeCell ref="B18:H18"/>
    <mergeCell ref="F24:G24"/>
    <mergeCell ref="J23:J24"/>
    <mergeCell ref="F43:G43"/>
    <mergeCell ref="F44:G44"/>
    <mergeCell ref="F45:G45"/>
    <mergeCell ref="F46:G46"/>
    <mergeCell ref="F47:G47"/>
    <mergeCell ref="F41:G41"/>
    <mergeCell ref="J38:J42"/>
    <mergeCell ref="J33:J37"/>
    <mergeCell ref="F39:G39"/>
    <mergeCell ref="F35:G35"/>
    <mergeCell ref="F36:G36"/>
    <mergeCell ref="F37:G37"/>
    <mergeCell ref="F38:G38"/>
    <mergeCell ref="F42:G42"/>
    <mergeCell ref="J60:J66"/>
    <mergeCell ref="J67:J73"/>
    <mergeCell ref="J74:J81"/>
    <mergeCell ref="J84:L84"/>
    <mergeCell ref="F54:G54"/>
    <mergeCell ref="J52:J59"/>
    <mergeCell ref="F52:G52"/>
    <mergeCell ref="F53:G53"/>
    <mergeCell ref="J96:L96"/>
    <mergeCell ref="J85:L85"/>
    <mergeCell ref="J86:L86"/>
    <mergeCell ref="J87:L87"/>
    <mergeCell ref="J88:L88"/>
    <mergeCell ref="J89:L89"/>
    <mergeCell ref="J90:L90"/>
    <mergeCell ref="J97:L97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J91:L91"/>
    <mergeCell ref="J92:L92"/>
    <mergeCell ref="J93:L93"/>
    <mergeCell ref="J94:L94"/>
    <mergeCell ref="J95:L95"/>
    <mergeCell ref="F34:G34"/>
    <mergeCell ref="K23:K24"/>
    <mergeCell ref="B56:G56"/>
    <mergeCell ref="B6:H6"/>
    <mergeCell ref="D9:G9"/>
    <mergeCell ref="B11:H11"/>
    <mergeCell ref="B12:D12"/>
    <mergeCell ref="H12:H15"/>
    <mergeCell ref="B13:D13"/>
    <mergeCell ref="B14:D14"/>
    <mergeCell ref="B15:D15"/>
    <mergeCell ref="F48:G48"/>
    <mergeCell ref="F49:G49"/>
    <mergeCell ref="F50:G50"/>
    <mergeCell ref="F51:G51"/>
    <mergeCell ref="J43:J51"/>
    <mergeCell ref="F40:G40"/>
  </mergeCells>
  <dataValidations count="2">
    <dataValidation type="list" allowBlank="1" showInputMessage="1" showErrorMessage="1" sqref="D25:D54" xr:uid="{833144B9-9D2B-4CD4-88FB-A5AE674B7A20}">
      <formula1>$P$25:$X$25</formula1>
    </dataValidation>
    <dataValidation type="list" allowBlank="1" showInputMessage="1" showErrorMessage="1" sqref="E25:E54" xr:uid="{9A7A12A1-861B-4AAE-9F9D-30D0AD1A683B}">
      <formula1>INDIRECT(SUBSTITUTE(D25," ","_"))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4E8F080F36D4B9E943C8B50DE79A2" ma:contentTypeVersion="20" ma:contentTypeDescription="Create a new document." ma:contentTypeScope="" ma:versionID="560a02f4b0d9af83ad4f08ef2291c79d">
  <xsd:schema xmlns:xsd="http://www.w3.org/2001/XMLSchema" xmlns:xs="http://www.w3.org/2001/XMLSchema" xmlns:p="http://schemas.microsoft.com/office/2006/metadata/properties" xmlns:ns2="ed083ac0-8d90-488f-944c-6fa0070247b3" xmlns:ns3="e4cebec4-486a-473c-84b8-6204cbd2a4d0" targetNamespace="http://schemas.microsoft.com/office/2006/metadata/properties" ma:root="true" ma:fieldsID="638574db5d2d0d6939825f7805637c81" ns2:_="" ns3:_="">
    <xsd:import namespace="ed083ac0-8d90-488f-944c-6fa0070247b3"/>
    <xsd:import namespace="e4cebec4-486a-473c-84b8-6204cbd2a4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astaccessed" minOccurs="0"/>
                <xsd:element ref="ns3:Date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83ac0-8d90-488f-944c-6fa0070247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653e38c-33a8-4197-aff0-ab70edd60ffc}" ma:internalName="TaxCatchAll" ma:showField="CatchAllData" ma:web="ed083ac0-8d90-488f-944c-6fa007024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bec4-486a-473c-84b8-6204cbd2a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accessed" ma:index="20" nillable="true" ma:displayName="last accessed" ma:format="DateTime" ma:internalName="lastaccessed">
      <xsd:simpleType>
        <xsd:restriction base="dms:DateTime"/>
      </xsd:simpleType>
    </xsd:element>
    <xsd:element name="DateTime" ma:index="21" nillable="true" ma:displayName="Date &amp; Time" ma:format="DateTime" ma:internalName="DateTim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5858681-b557-4d70-8fff-d3cef5f59b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accessed xmlns="e4cebec4-486a-473c-84b8-6204cbd2a4d0" xsi:nil="true"/>
    <DateTime xmlns="e4cebec4-486a-473c-84b8-6204cbd2a4d0" xsi:nil="true"/>
    <lcf76f155ced4ddcb4097134ff3c332f xmlns="e4cebec4-486a-473c-84b8-6204cbd2a4d0">
      <Terms xmlns="http://schemas.microsoft.com/office/infopath/2007/PartnerControls"/>
    </lcf76f155ced4ddcb4097134ff3c332f>
    <TaxCatchAll xmlns="ed083ac0-8d90-488f-944c-6fa0070247b3" xsi:nil="true"/>
  </documentManagement>
</p:properties>
</file>

<file path=customXml/itemProps1.xml><?xml version="1.0" encoding="utf-8"?>
<ds:datastoreItem xmlns:ds="http://schemas.openxmlformats.org/officeDocument/2006/customXml" ds:itemID="{BD3EFEB8-C80B-4E1C-AA32-54C6B847C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083ac0-8d90-488f-944c-6fa0070247b3"/>
    <ds:schemaRef ds:uri="e4cebec4-486a-473c-84b8-6204cbd2a4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D437EF-AA13-4221-809F-C73664441C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0A278-9A9D-4B5E-AA50-24F7C2432004}">
  <ds:schemaRefs>
    <ds:schemaRef ds:uri="http://schemas.microsoft.com/office/2006/metadata/properties"/>
    <ds:schemaRef ds:uri="http://schemas.microsoft.com/office/infopath/2007/PartnerControls"/>
    <ds:schemaRef ds:uri="e4cebec4-486a-473c-84b8-6204cbd2a4d0"/>
    <ds:schemaRef ds:uri="ed083ac0-8d90-488f-944c-6fa0070247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Information</vt:lpstr>
      <vt:lpstr>1. Core Perfusion Activity</vt:lpstr>
      <vt:lpstr>2. Non Core Perfusion Activity </vt:lpstr>
      <vt:lpstr>3. Professional Activity</vt:lpstr>
      <vt:lpstr>Active_Participation_in_the_ANZCP</vt:lpstr>
      <vt:lpstr>Educational_Workshops_Simulation_or_Mission_Trips</vt:lpstr>
      <vt:lpstr>External_Study</vt:lpstr>
      <vt:lpstr>Meetings_or_Events</vt:lpstr>
      <vt:lpstr>Other_Sources_for_Competency_Verification</vt:lpstr>
      <vt:lpstr>Presentations</vt:lpstr>
      <vt:lpstr>Professional_Meeting</vt:lpstr>
      <vt:lpstr>Publications</vt:lpstr>
      <vt:lpstr>Teaching_and_Mentoring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Neesha Ghedia</cp:lastModifiedBy>
  <cp:revision/>
  <dcterms:created xsi:type="dcterms:W3CDTF">2026-01-01T21:03:19Z</dcterms:created>
  <dcterms:modified xsi:type="dcterms:W3CDTF">2026-02-17T05:09:26Z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0x010100CBC4E8F080F36D4B9E943C8B50DE79A2</vt:lpwstr>
  </property>
  <property fmtid="{D5CDD505-2E9C-101B-9397-08002B2CF9AE}" pid="3" name="MediaServiceImageTags">
    <vt:lpwstr/>
  </property>
</Properties>
</file>